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15" windowHeight="4230" tabRatio="790" activeTab="0"/>
  </bookViews>
  <sheets>
    <sheet name="Contents" sheetId="1" r:id="rId1"/>
    <sheet name="1st series" sheetId="2" r:id="rId2"/>
    <sheet name="2nd series" sheetId="3" r:id="rId3"/>
    <sheet name="3rd series" sheetId="4" r:id="rId4"/>
    <sheet name="4th series" sheetId="5" r:id="rId5"/>
    <sheet name="5th series" sheetId="6" r:id="rId6"/>
    <sheet name="6th series" sheetId="7" r:id="rId7"/>
    <sheet name="7th series" sheetId="8" r:id="rId8"/>
    <sheet name="8th series" sheetId="9" r:id="rId9"/>
    <sheet name="9th series" sheetId="10" r:id="rId10"/>
    <sheet name="10th series" sheetId="11" r:id="rId11"/>
    <sheet name="11th series" sheetId="12" r:id="rId12"/>
    <sheet name="12th series" sheetId="13" r:id="rId13"/>
    <sheet name="13th series" sheetId="14" r:id="rId14"/>
    <sheet name="14th series" sheetId="15" r:id="rId15"/>
    <sheet name="15th series" sheetId="16" r:id="rId16"/>
    <sheet name="16th series" sheetId="17" r:id="rId17"/>
    <sheet name="Concordance 12th to 13th series" sheetId="18" r:id="rId18"/>
    <sheet name="Concordance 13th to 14th series" sheetId="19" r:id="rId19"/>
    <sheet name="Concordance 14th to 15th series" sheetId="20" r:id="rId20"/>
    <sheet name="Concordance 15th to 16th series" sheetId="21" r:id="rId21"/>
    <sheet name="Explanatory Notes" sheetId="22" r:id="rId22"/>
  </sheets>
  <definedNames>
    <definedName name="_xlnm.Print_Area" localSheetId="10">'10th series'!$A$1:$D$45</definedName>
    <definedName name="_xlnm.Print_Area" localSheetId="11">'11th series'!$A$1:$D$46</definedName>
    <definedName name="_xlnm.Print_Area" localSheetId="12">'12th series'!$A$1:$D$46</definedName>
    <definedName name="_xlnm.Print_Area" localSheetId="13">'13th series'!$A$1:$D$47</definedName>
    <definedName name="_xlnm.Print_Area" localSheetId="14">'14th series'!$A$1:$D$46</definedName>
    <definedName name="_xlnm.Print_Area" localSheetId="15">'15th series'!$A$1:$D$45</definedName>
    <definedName name="_xlnm.Print_Area" localSheetId="16">'16th series'!$A$1:$D$46</definedName>
    <definedName name="_xlnm.Print_Area" localSheetId="1">'1st series'!$A$1:$D$40</definedName>
    <definedName name="_xlnm.Print_Area" localSheetId="2">'2nd series'!$A$1:$D$43</definedName>
    <definedName name="_xlnm.Print_Area" localSheetId="3">'3rd series'!$A$1:$D$43</definedName>
    <definedName name="_xlnm.Print_Area" localSheetId="4">'4th series'!$A$1:$D$41</definedName>
    <definedName name="_xlnm.Print_Area" localSheetId="5">'5th series'!$A$1:$D$47</definedName>
    <definedName name="_xlnm.Print_Area" localSheetId="6">'6th series'!$A$1:$D$44</definedName>
    <definedName name="_xlnm.Print_Area" localSheetId="7">'7th series'!$A$1:$D$46</definedName>
    <definedName name="_xlnm.Print_Area" localSheetId="8">'8th series'!$A$1:$D$44</definedName>
    <definedName name="_xlnm.Print_Area" localSheetId="9">'9th series'!$A$1:$D$44</definedName>
  </definedNames>
  <calcPr calcMode="autoNoTable" fullCalcOnLoad="1" iterate="1" iterateCount="1" iterateDelta="0"/>
</workbook>
</file>

<file path=xl/sharedStrings.xml><?xml version="1.0" encoding="utf-8"?>
<sst xmlns="http://schemas.openxmlformats.org/spreadsheetml/2006/main" count="4824" uniqueCount="1606">
  <si>
    <t xml:space="preserve">Household supplies </t>
  </si>
  <si>
    <t xml:space="preserve">Deposit and loan facilities </t>
  </si>
  <si>
    <t xml:space="preserve">Other financial services </t>
  </si>
  <si>
    <t>Piecegoods</t>
  </si>
  <si>
    <t>Furniture and floor Coverings (b)</t>
  </si>
  <si>
    <t>Rent (b)</t>
  </si>
  <si>
    <t>The composition of the 'Home ownership' sub-group has been changed by deleting the expenditure class 'House purchase including alterations' and including a new expenditure class for 'Mortgage Interest charges'.</t>
  </si>
  <si>
    <t>Mortgage interest charges (c)</t>
  </si>
  <si>
    <t>Optical services (f)</t>
  </si>
  <si>
    <t>No significant structure changes from the 11th series.</t>
  </si>
  <si>
    <t>Note: Commencing in the March quarter 1992 release, the CPI was re-referenced to the base 1989-90 = 100.0. The principal previous reference base was 1980-81 = 100.0.</t>
  </si>
  <si>
    <t xml:space="preserve">The 13th series CPI was specifically designed to provide a general measure of inflation for the household sector as a whole. Consequently the population coverage was expanded from wage and salary earner households to include all metropolitan households. Accordingly the ABS adopted the acquisitions approach for the construction of the index. </t>
  </si>
  <si>
    <t>Geographical coverage was expanded to include Darwin, and therefore the CPI was published for the weighted average of eight capital cities. The reference base of the CPI series changed from 1966-67 =100.0 to 1980-81 =100.0.</t>
  </si>
  <si>
    <t>Alcohol &amp; Tobacco</t>
  </si>
  <si>
    <t>ALCOHOL &amp; TOBACCO</t>
  </si>
  <si>
    <t>The most noticeable changes to the item coverage were the exclusion of mortgage interest and consumer credit charges from the index and the inclusion of expenditure on new dwellings (excluding land).</t>
  </si>
  <si>
    <t>Several new items were added to the CPI 'basket' in this review, primarily home computers and software, domestic services (house cleaning, gardening etc.) and tertiary education fees.</t>
  </si>
  <si>
    <t xml:space="preserve">Education and child care (b) </t>
  </si>
  <si>
    <t>Holiday travel and accommodation overseas (a)</t>
  </si>
  <si>
    <t xml:space="preserve">Sports and photographic equipment, toys, etc. </t>
  </si>
  <si>
    <t>FOOD</t>
  </si>
  <si>
    <t>Dairy products</t>
  </si>
  <si>
    <t>Cereal products</t>
  </si>
  <si>
    <t>Meat and seafoods</t>
  </si>
  <si>
    <t>Fresh fruit and vegetables</t>
  </si>
  <si>
    <t>Processed fruit and vegetables</t>
  </si>
  <si>
    <t>Soft drinks, ice cream and confectionery</t>
  </si>
  <si>
    <t>Meals out and take away foods</t>
  </si>
  <si>
    <t>Other Food</t>
  </si>
  <si>
    <t>CLOTHING</t>
  </si>
  <si>
    <t>Women's and girl's clothing</t>
  </si>
  <si>
    <t>Fabrics and knitting wool</t>
  </si>
  <si>
    <t>Footwear</t>
  </si>
  <si>
    <t>Dry cleaning and shoe repairs</t>
  </si>
  <si>
    <t>HOUSING</t>
  </si>
  <si>
    <t>Rents</t>
  </si>
  <si>
    <t>Home ownership</t>
  </si>
  <si>
    <t>Fuel and light</t>
  </si>
  <si>
    <t>Furniture and floor coverings</t>
  </si>
  <si>
    <t>Appliances</t>
  </si>
  <si>
    <t>Household supplies and services</t>
  </si>
  <si>
    <t>Postal and telephone services</t>
  </si>
  <si>
    <t>Consumer credit charges</t>
  </si>
  <si>
    <t>TRANSPORTATION</t>
  </si>
  <si>
    <t>Private motoring</t>
  </si>
  <si>
    <t>Urban transport fares</t>
  </si>
  <si>
    <t>Alcoholic Drinks</t>
  </si>
  <si>
    <t>Cigarettes and tobacco</t>
  </si>
  <si>
    <t>HEALTH AND PERSONAL CARE</t>
  </si>
  <si>
    <t>Health services</t>
  </si>
  <si>
    <t>Personal care products</t>
  </si>
  <si>
    <t>Hairdressing services</t>
  </si>
  <si>
    <t>RECREATION AND EDUCATION</t>
  </si>
  <si>
    <t>Books, newspapers and magazines</t>
  </si>
  <si>
    <t>Recreation goods</t>
  </si>
  <si>
    <t>Recreation services</t>
  </si>
  <si>
    <t>Education and childcare</t>
  </si>
  <si>
    <t xml:space="preserve">FOOD </t>
  </si>
  <si>
    <t xml:space="preserve">Dairy and related products </t>
  </si>
  <si>
    <t>Milk</t>
  </si>
  <si>
    <t>Cheese</t>
  </si>
  <si>
    <t>Ice cream and other dairy products</t>
  </si>
  <si>
    <t>Bread and cereal products</t>
  </si>
  <si>
    <t xml:space="preserve">Bread </t>
  </si>
  <si>
    <t xml:space="preserve">Cakes and biscuits </t>
  </si>
  <si>
    <t xml:space="preserve">Breakfast cereals </t>
  </si>
  <si>
    <t xml:space="preserve">Other cereal products </t>
  </si>
  <si>
    <t xml:space="preserve">Meat and seafoods </t>
  </si>
  <si>
    <t>Beef and Veal</t>
  </si>
  <si>
    <t>Lamb and mutton</t>
  </si>
  <si>
    <t xml:space="preserve">Pork </t>
  </si>
  <si>
    <t xml:space="preserve">Poultry </t>
  </si>
  <si>
    <t xml:space="preserve">Bacon and Ham </t>
  </si>
  <si>
    <t>Other fresh and processed meat</t>
  </si>
  <si>
    <t xml:space="preserve">Fish and other seafood </t>
  </si>
  <si>
    <t>Fruit and vegetables</t>
  </si>
  <si>
    <t xml:space="preserve">Fruit </t>
  </si>
  <si>
    <t xml:space="preserve">Vegetables </t>
  </si>
  <si>
    <t>Non-alcoholic drinks and snack food</t>
  </si>
  <si>
    <t>Soft drinks waters and juices</t>
  </si>
  <si>
    <t>Snacks and confectionery</t>
  </si>
  <si>
    <t>Meals out and takeaway foods</t>
  </si>
  <si>
    <t>Restaurant meals</t>
  </si>
  <si>
    <t>Takeaway and fast foods</t>
  </si>
  <si>
    <t xml:space="preserve">Other food </t>
  </si>
  <si>
    <t xml:space="preserve">Eggs </t>
  </si>
  <si>
    <t xml:space="preserve">Jams, honey and sandwich spreads </t>
  </si>
  <si>
    <t xml:space="preserve">Tea, coffee and food drinks </t>
  </si>
  <si>
    <t>Food additives &amp; condiments</t>
  </si>
  <si>
    <t xml:space="preserve">Fats and oils </t>
  </si>
  <si>
    <t xml:space="preserve">Food n.e.c. </t>
  </si>
  <si>
    <t xml:space="preserve">ALCOHOL AND TOBACCO </t>
  </si>
  <si>
    <t xml:space="preserve">Alcoholic drinks </t>
  </si>
  <si>
    <t xml:space="preserve">Beer </t>
  </si>
  <si>
    <t xml:space="preserve">Wine </t>
  </si>
  <si>
    <t xml:space="preserve">Spirits </t>
  </si>
  <si>
    <t>Tobacco</t>
  </si>
  <si>
    <t xml:space="preserve">Tobacco </t>
  </si>
  <si>
    <t>CLOTHING AND FOOTWEAR</t>
  </si>
  <si>
    <t xml:space="preserve">Men's clothing </t>
  </si>
  <si>
    <t xml:space="preserve">Men's outerwear </t>
  </si>
  <si>
    <t>Men's underwear, nightwear and socks</t>
  </si>
  <si>
    <t xml:space="preserve">Women's clothing </t>
  </si>
  <si>
    <t xml:space="preserve">Women's outerwear </t>
  </si>
  <si>
    <t>Women's underwear nightwear and hosiery</t>
  </si>
  <si>
    <t>Children's and infants' clothing</t>
  </si>
  <si>
    <t xml:space="preserve">Footwear </t>
  </si>
  <si>
    <t xml:space="preserve">Men's footwear </t>
  </si>
  <si>
    <t xml:space="preserve">Women's footwear </t>
  </si>
  <si>
    <t xml:space="preserve">Children's footwear </t>
  </si>
  <si>
    <t>Accessories and clothing services</t>
  </si>
  <si>
    <t>Accessories</t>
  </si>
  <si>
    <t>Clothing services and shoe repair</t>
  </si>
  <si>
    <t xml:space="preserve">HOUSING </t>
  </si>
  <si>
    <t xml:space="preserve">Rents </t>
  </si>
  <si>
    <t xml:space="preserve">Utilities </t>
  </si>
  <si>
    <t xml:space="preserve">Electricity </t>
  </si>
  <si>
    <t>Gas and other household fuels</t>
  </si>
  <si>
    <t xml:space="preserve">Water and sewerage </t>
  </si>
  <si>
    <t xml:space="preserve">Other housing </t>
  </si>
  <si>
    <t xml:space="preserve">Property rates and charges </t>
  </si>
  <si>
    <t>House repairs and maintenance</t>
  </si>
  <si>
    <t>HOUSEHOLD CONTENTS AND SERVICES</t>
  </si>
  <si>
    <t>Furniture and furnishings</t>
  </si>
  <si>
    <t xml:space="preserve">Furniture </t>
  </si>
  <si>
    <t>Services (c)</t>
  </si>
  <si>
    <t xml:space="preserve">CLOTHING AND FOOTWEAR </t>
  </si>
  <si>
    <t xml:space="preserve">HOUSEHOLD FURNISHINGS, SUPPLIES AND SERVICES </t>
  </si>
  <si>
    <t xml:space="preserve">HEALTH </t>
  </si>
  <si>
    <t xml:space="preserve">RECREATION </t>
  </si>
  <si>
    <t>The weighting of this seventh linked series was derived using data from the Population Census of 1971, the Census of Retail Establishments of 1968-69, the 1971 Motor Vehicle Usage Survey and various other statistics and estimates of consumption.</t>
  </si>
  <si>
    <t>Cigarettes and Tobacco</t>
  </si>
  <si>
    <t>Preserved fruit and vegetables</t>
  </si>
  <si>
    <t>Potatoes and onions</t>
  </si>
  <si>
    <t>Snacks, take away food (a)</t>
  </si>
  <si>
    <t>Rent - government owned houses</t>
  </si>
  <si>
    <t>Other household utensils</t>
  </si>
  <si>
    <t>Postal and Telephone services</t>
  </si>
  <si>
    <t>Other services</t>
  </si>
  <si>
    <t>Rent - privately owned dwellings (b)</t>
  </si>
  <si>
    <t>(d) A new subgroup called "Recreational goods and services" was included from March quarter 1974. It included photographic goods and services, records, radio &amp; television operation, and cinema admission.</t>
  </si>
  <si>
    <t xml:space="preserve">Wines and Spirits (c) </t>
  </si>
  <si>
    <t>Recreational goods and services (d) (e)</t>
  </si>
  <si>
    <t>Following the abolition of radio and television licenses in September 1974 the CPI was reweighted.</t>
  </si>
  <si>
    <t>Fish (b)</t>
  </si>
  <si>
    <t>Meals out (d)</t>
  </si>
  <si>
    <t xml:space="preserve">Floor and window coverings </t>
  </si>
  <si>
    <t xml:space="preserve">Towels and linen </t>
  </si>
  <si>
    <t>Household appliances utensils and tools</t>
  </si>
  <si>
    <t xml:space="preserve">Major household appliances  </t>
  </si>
  <si>
    <t xml:space="preserve">Small electric household appliances  </t>
  </si>
  <si>
    <t xml:space="preserve"> </t>
  </si>
  <si>
    <t xml:space="preserve">Dairy products </t>
  </si>
  <si>
    <t xml:space="preserve">renamed </t>
  </si>
  <si>
    <t xml:space="preserve">renamed, Old 1.1.3 moved to New 1.8.5 </t>
  </si>
  <si>
    <t>(d)</t>
  </si>
  <si>
    <t xml:space="preserve">1.1.1 </t>
  </si>
  <si>
    <t xml:space="preserve">Milk and cream </t>
  </si>
  <si>
    <t/>
  </si>
  <si>
    <t xml:space="preserve">1.1.2 </t>
  </si>
  <si>
    <t xml:space="preserve">Cheese </t>
  </si>
  <si>
    <t xml:space="preserve">1.1.3 </t>
  </si>
  <si>
    <t xml:space="preserve">Butter </t>
  </si>
  <si>
    <t xml:space="preserve">dropped, in New 1.8.5 </t>
  </si>
  <si>
    <t xml:space="preserve">Other dairy products </t>
  </si>
  <si>
    <t xml:space="preserve">1.1.4 </t>
  </si>
  <si>
    <t xml:space="preserve">Cereal products </t>
  </si>
  <si>
    <t xml:space="preserve">1.2.1 </t>
  </si>
  <si>
    <t xml:space="preserve">1.2.2 </t>
  </si>
  <si>
    <t xml:space="preserve">1.2.3 </t>
  </si>
  <si>
    <t xml:space="preserve">1.2.4 </t>
  </si>
  <si>
    <t xml:space="preserve">1.3.1 </t>
  </si>
  <si>
    <t xml:space="preserve">Beef and veal </t>
  </si>
  <si>
    <t xml:space="preserve">1.3.2 </t>
  </si>
  <si>
    <t xml:space="preserve">Lamb and mutton </t>
  </si>
  <si>
    <t xml:space="preserve">1.3.3 </t>
  </si>
  <si>
    <t xml:space="preserve">1.3.4 </t>
  </si>
  <si>
    <t xml:space="preserve">1.3.5 </t>
  </si>
  <si>
    <t xml:space="preserve">Bacon and ham </t>
  </si>
  <si>
    <t xml:space="preserve">1.3.6 </t>
  </si>
  <si>
    <t xml:space="preserve">Processed meat </t>
  </si>
  <si>
    <t xml:space="preserve">1.3.7 </t>
  </si>
  <si>
    <t xml:space="preserve">Fish </t>
  </si>
  <si>
    <t xml:space="preserve">Fresh fruit and vegetables </t>
  </si>
  <si>
    <t xml:space="preserve">1.4.1 </t>
  </si>
  <si>
    <t xml:space="preserve">Fresh fruit </t>
  </si>
  <si>
    <t xml:space="preserve">1.4.2 </t>
  </si>
  <si>
    <t xml:space="preserve">Fresh potatoes </t>
  </si>
  <si>
    <t xml:space="preserve">dropped, in New 1.4.2 </t>
  </si>
  <si>
    <t xml:space="preserve">Fresh vegetables </t>
  </si>
  <si>
    <t xml:space="preserve">new, combination Old 1.4.2, 1.4.3 </t>
  </si>
  <si>
    <t>(c)</t>
  </si>
  <si>
    <t xml:space="preserve">1.4.3 </t>
  </si>
  <si>
    <t xml:space="preserve">Other fresh vegetables </t>
  </si>
  <si>
    <t xml:space="preserve">Processed fruit and vegetables </t>
  </si>
  <si>
    <t xml:space="preserve">1.5.1 </t>
  </si>
  <si>
    <t xml:space="preserve">Processed fruit </t>
  </si>
  <si>
    <t xml:space="preserve">1.5.2 </t>
  </si>
  <si>
    <t xml:space="preserve">Fruit juice </t>
  </si>
  <si>
    <t xml:space="preserve">renamed (New 1.5.3) </t>
  </si>
  <si>
    <t xml:space="preserve">Processed vegetables </t>
  </si>
  <si>
    <t xml:space="preserve">1.5.3 </t>
  </si>
  <si>
    <t xml:space="preserve">Fruit and vegetable juices </t>
  </si>
  <si>
    <t xml:space="preserve">renamed (Old 1.5.2) </t>
  </si>
  <si>
    <t xml:space="preserve">Soft drinks, ice cream and confectionery </t>
  </si>
  <si>
    <t xml:space="preserve">1.6.1 </t>
  </si>
  <si>
    <t xml:space="preserve">Soft drinks and cordials </t>
  </si>
  <si>
    <t xml:space="preserve">1.6.2 </t>
  </si>
  <si>
    <t xml:space="preserve">Ice cream and ice confectionery </t>
  </si>
  <si>
    <t xml:space="preserve">1.6.3 </t>
  </si>
  <si>
    <t xml:space="preserve">Confectionery </t>
  </si>
  <si>
    <t xml:space="preserve">Sweet and savoury snacks </t>
  </si>
  <si>
    <t xml:space="preserve">Meals out and take away foods </t>
  </si>
  <si>
    <t xml:space="preserve">1.7.1 </t>
  </si>
  <si>
    <t xml:space="preserve">Meals out </t>
  </si>
  <si>
    <t xml:space="preserve">Restaurant meals </t>
  </si>
  <si>
    <t xml:space="preserve">1.7.2 </t>
  </si>
  <si>
    <t xml:space="preserve">Take away foods </t>
  </si>
  <si>
    <t xml:space="preserve">Take away and fast foods </t>
  </si>
  <si>
    <t xml:space="preserve">1.8.1 </t>
  </si>
  <si>
    <t xml:space="preserve">1.8.2 </t>
  </si>
  <si>
    <t xml:space="preserve">Sugar </t>
  </si>
  <si>
    <t xml:space="preserve">dropped, in New 1.8.4 </t>
  </si>
  <si>
    <t xml:space="preserve">1.8.3 </t>
  </si>
  <si>
    <t xml:space="preserve">1.8.4 </t>
  </si>
  <si>
    <t xml:space="preserve">Food additives and condiments </t>
  </si>
  <si>
    <t xml:space="preserve">new, combination Old 1.8.2, 1.8.5 </t>
  </si>
  <si>
    <t xml:space="preserve">1.8.5 </t>
  </si>
  <si>
    <t xml:space="preserve">Food additives, sauces and spices </t>
  </si>
  <si>
    <t xml:space="preserve">new, combination Old 1.1.3, 1.8.6, 1.8.7 </t>
  </si>
  <si>
    <t xml:space="preserve">1.8.6 </t>
  </si>
  <si>
    <t xml:space="preserve">Margarine </t>
  </si>
  <si>
    <t xml:space="preserve">renamed (Old 1.8.8) </t>
  </si>
  <si>
    <t xml:space="preserve">1.8.7 </t>
  </si>
  <si>
    <t xml:space="preserve">Cooking oils and fats </t>
  </si>
  <si>
    <t xml:space="preserve">1.8.8 </t>
  </si>
  <si>
    <t xml:space="preserve">renamed (New 1.8.6) </t>
  </si>
  <si>
    <t xml:space="preserve">CLOTHING </t>
  </si>
  <si>
    <t xml:space="preserve">Men's and boys' clothing </t>
  </si>
  <si>
    <t xml:space="preserve">dropped, split into New 2.1, 2.3 </t>
  </si>
  <si>
    <t xml:space="preserve">new, excludes Old 2.1.5 </t>
  </si>
  <si>
    <t xml:space="preserve">2.1.1 </t>
  </si>
  <si>
    <t xml:space="preserve">Men's outer clothing </t>
  </si>
  <si>
    <t xml:space="preserve">dropped, in New 2.1.1 </t>
  </si>
  <si>
    <t xml:space="preserve">new, combination Old 2.1.1, 2.1.2 </t>
  </si>
  <si>
    <t xml:space="preserve">2.1.2 </t>
  </si>
  <si>
    <t xml:space="preserve">Men's knitwear </t>
  </si>
  <si>
    <t xml:space="preserve">Men's shirts </t>
  </si>
  <si>
    <t xml:space="preserve">2.1.3 </t>
  </si>
  <si>
    <t xml:space="preserve">Men's underwear, nightwear and socks </t>
  </si>
  <si>
    <t xml:space="preserve">2.1.4 </t>
  </si>
  <si>
    <t xml:space="preserve">2.1.5 </t>
  </si>
  <si>
    <t xml:space="preserve">Boys' clothing </t>
  </si>
  <si>
    <t xml:space="preserve">moved to New 2.3.1 </t>
  </si>
  <si>
    <t xml:space="preserve">Women's and girls' clothing </t>
  </si>
  <si>
    <t xml:space="preserve">dropped, split into new 2.2, 2.3 </t>
  </si>
  <si>
    <t xml:space="preserve">new, excludes Old 2.2.4 </t>
  </si>
  <si>
    <t xml:space="preserve">2.2.1 </t>
  </si>
  <si>
    <t xml:space="preserve">Women's outer clothing </t>
  </si>
  <si>
    <t xml:space="preserve">dropped, in New 2.2.1 </t>
  </si>
  <si>
    <t xml:space="preserve">new, combination Old 2.2.1, 2.2.2 </t>
  </si>
  <si>
    <t xml:space="preserve">2.2.2 </t>
  </si>
  <si>
    <t xml:space="preserve">Women's knitwear </t>
  </si>
  <si>
    <t xml:space="preserve">Women's underwear, nightwear and hosiery </t>
  </si>
  <si>
    <t xml:space="preserve">2.2.3 </t>
  </si>
  <si>
    <t xml:space="preserve">2.2.4 </t>
  </si>
  <si>
    <t xml:space="preserve">Girls' clothing </t>
  </si>
  <si>
    <t xml:space="preserve">moved to New 2.3.2 </t>
  </si>
  <si>
    <t xml:space="preserve">Children's and infants' clothing </t>
  </si>
  <si>
    <t xml:space="preserve">new, split from Old 2.1, 2.2 </t>
  </si>
  <si>
    <t xml:space="preserve">Fabrics and knitting wool </t>
  </si>
  <si>
    <t xml:space="preserve">dropped, in New 2.5 </t>
  </si>
  <si>
    <t xml:space="preserve">2.3.1 </t>
  </si>
  <si>
    <t xml:space="preserve">moved from Old 2.1.5 </t>
  </si>
  <si>
    <t xml:space="preserve">moved to New 2.5.2 </t>
  </si>
  <si>
    <t xml:space="preserve">2.3.2 </t>
  </si>
  <si>
    <t xml:space="preserve">moved from Old 2.2.4 </t>
  </si>
  <si>
    <t xml:space="preserve">2.4.1 </t>
  </si>
  <si>
    <t xml:space="preserve">2.4.2 </t>
  </si>
  <si>
    <t xml:space="preserve">2.4.3 </t>
  </si>
  <si>
    <t xml:space="preserve">Dry cleaning and shoe repairs </t>
  </si>
  <si>
    <t xml:space="preserve">Clothing accessories, supplies and services </t>
  </si>
  <si>
    <t xml:space="preserve">new </t>
  </si>
  <si>
    <t>(b)</t>
  </si>
  <si>
    <t xml:space="preserve">2.5.1 </t>
  </si>
  <si>
    <t xml:space="preserve">moved to New 2.5.3 </t>
  </si>
  <si>
    <t xml:space="preserve">Clothing accessories </t>
  </si>
  <si>
    <t xml:space="preserve">new, Old 4.6.5, 4.6.8, parts 2.1, 2.2, 2.3 </t>
  </si>
  <si>
    <t xml:space="preserve">2.5.2 </t>
  </si>
  <si>
    <t xml:space="preserve">moved from Old 2.3.1 </t>
  </si>
  <si>
    <t xml:space="preserve">2.5.3 </t>
  </si>
  <si>
    <t xml:space="preserve">Clothing services and shoe repair </t>
  </si>
  <si>
    <t xml:space="preserve">renamed (Old 2.5.1) </t>
  </si>
  <si>
    <t xml:space="preserve">includes Old 4.1 </t>
  </si>
  <si>
    <t xml:space="preserve">3.1.1 </t>
  </si>
  <si>
    <t xml:space="preserve">3.1.2 </t>
  </si>
  <si>
    <t xml:space="preserve">Government-owned dwelling rents </t>
  </si>
  <si>
    <t xml:space="preserve">Home ownership </t>
  </si>
  <si>
    <t xml:space="preserve">renamed (New 3.3) </t>
  </si>
  <si>
    <t xml:space="preserve">renamed, Old 4.1 </t>
  </si>
  <si>
    <t xml:space="preserve">3.2.1 </t>
  </si>
  <si>
    <t xml:space="preserve">Mortgage interest charges </t>
  </si>
  <si>
    <t xml:space="preserve">dropped, removed from index </t>
  </si>
  <si>
    <t xml:space="preserve">moved from Old 4.1.1 </t>
  </si>
  <si>
    <t xml:space="preserve">3.2.2 </t>
  </si>
  <si>
    <t xml:space="preserve">Local government rates and charges </t>
  </si>
  <si>
    <t xml:space="preserve">dropped, split into New 3.2.4, 3.3.2 </t>
  </si>
  <si>
    <t xml:space="preserve">moved from Old 4.1.2 </t>
  </si>
  <si>
    <t xml:space="preserve">3.2.3 </t>
  </si>
  <si>
    <t xml:space="preserve">House repairs and maintenance </t>
  </si>
  <si>
    <t xml:space="preserve">Other household fuel </t>
  </si>
  <si>
    <t xml:space="preserve">renamed, Old 4.1.3 </t>
  </si>
  <si>
    <t xml:space="preserve">3.2.4 </t>
  </si>
  <si>
    <t xml:space="preserve">new, split from Old 3.2.2 </t>
  </si>
  <si>
    <t xml:space="preserve">renamed, Old 3.2 excludes 3.2.1 </t>
  </si>
  <si>
    <t xml:space="preserve">3.3.1 </t>
  </si>
  <si>
    <t xml:space="preserve">House purchase </t>
  </si>
  <si>
    <t xml:space="preserve">3.3.2 </t>
  </si>
  <si>
    <t xml:space="preserve">3.3.3 </t>
  </si>
  <si>
    <t xml:space="preserve">3.3.4 </t>
  </si>
  <si>
    <t xml:space="preserve">HOUSEHOLD EQUIPMENT AND OPERATION </t>
  </si>
  <si>
    <t xml:space="preserve">Fuel and light </t>
  </si>
  <si>
    <t xml:space="preserve">renamed (New 3.2) </t>
  </si>
  <si>
    <t xml:space="preserve">4.1.1 </t>
  </si>
  <si>
    <t xml:space="preserve">moved to New 3.2.1 </t>
  </si>
  <si>
    <t xml:space="preserve">4.1.2 </t>
  </si>
  <si>
    <t xml:space="preserve">moved to New 3.2.2 </t>
  </si>
  <si>
    <t xml:space="preserve">4.1.3 </t>
  </si>
  <si>
    <t xml:space="preserve">Other fuel </t>
  </si>
  <si>
    <t xml:space="preserve">renamed (New 3.2.3) </t>
  </si>
  <si>
    <t xml:space="preserve">Furniture and floor coverings </t>
  </si>
  <si>
    <t xml:space="preserve">4.2.1 </t>
  </si>
  <si>
    <t xml:space="preserve">includes part Old 4.6.5 </t>
  </si>
  <si>
    <t xml:space="preserve">4.2.2 </t>
  </si>
  <si>
    <t xml:space="preserve">Floor coverings </t>
  </si>
  <si>
    <t xml:space="preserve">Appliances </t>
  </si>
  <si>
    <t xml:space="preserve">dropped, in New 4.3 </t>
  </si>
  <si>
    <t xml:space="preserve">4.3.1 </t>
  </si>
  <si>
    <t xml:space="preserve">Household textiles </t>
  </si>
  <si>
    <t xml:space="preserve">4.4.1 </t>
  </si>
  <si>
    <t xml:space="preserve">Bedding </t>
  </si>
  <si>
    <t xml:space="preserve">4.4.2 </t>
  </si>
  <si>
    <t xml:space="preserve">Towels, linen and curtains </t>
  </si>
  <si>
    <t xml:space="preserve">Household utensils and tools </t>
  </si>
  <si>
    <t xml:space="preserve">Household appliances, utensils and tools </t>
  </si>
  <si>
    <t xml:space="preserve">new, combination Old 4.3, 4.5 </t>
  </si>
  <si>
    <t xml:space="preserve">4.5.1 </t>
  </si>
  <si>
    <t xml:space="preserve">Tableware, glassware and cutlery </t>
  </si>
  <si>
    <t xml:space="preserve">4.5.2 </t>
  </si>
  <si>
    <t xml:space="preserve">Kitchen and cooking utensils </t>
  </si>
  <si>
    <t xml:space="preserve">dropped, in New 4.3.3 </t>
  </si>
  <si>
    <t xml:space="preserve">4.3.2 </t>
  </si>
  <si>
    <t xml:space="preserve">4.5.3 </t>
  </si>
  <si>
    <t xml:space="preserve">Cleaning utensils </t>
  </si>
  <si>
    <t xml:space="preserve">4.3.3 </t>
  </si>
  <si>
    <t xml:space="preserve">Household utensils </t>
  </si>
  <si>
    <t xml:space="preserve">new, combination Old 4.5.2, 4.5.3 </t>
  </si>
  <si>
    <t xml:space="preserve">4.5.4 </t>
  </si>
  <si>
    <t xml:space="preserve">4.3.4 </t>
  </si>
  <si>
    <t xml:space="preserve">Household supplies and services </t>
  </si>
  <si>
    <t xml:space="preserve">dropped, split into New 4.4, 4.5 </t>
  </si>
  <si>
    <t xml:space="preserve">new, split from Old 4.6 </t>
  </si>
  <si>
    <t xml:space="preserve">4.6.1 </t>
  </si>
  <si>
    <t xml:space="preserve">Household cleaning agents </t>
  </si>
  <si>
    <t xml:space="preserve">4.6.2 </t>
  </si>
  <si>
    <t xml:space="preserve">Household paper products </t>
  </si>
  <si>
    <t xml:space="preserve">dropped, in New 4.4.3 </t>
  </si>
  <si>
    <t xml:space="preserve">Pet foods, pets and supplies </t>
  </si>
  <si>
    <t xml:space="preserve">renamed, Old 4.6.7 </t>
  </si>
  <si>
    <t xml:space="preserve">4.6.3 </t>
  </si>
  <si>
    <t xml:space="preserve">Other household non-durables </t>
  </si>
  <si>
    <t xml:space="preserve">4.4.3 </t>
  </si>
  <si>
    <t xml:space="preserve">Other household supplies </t>
  </si>
  <si>
    <t xml:space="preserve">new, combination Old 4.6.2, 4.6.3 </t>
  </si>
  <si>
    <t xml:space="preserve">4.6.4 </t>
  </si>
  <si>
    <t xml:space="preserve">Stationery </t>
  </si>
  <si>
    <t xml:space="preserve">moved to New 8.1.3 </t>
  </si>
  <si>
    <t xml:space="preserve">Household services </t>
  </si>
  <si>
    <t xml:space="preserve">4.6.5 </t>
  </si>
  <si>
    <t xml:space="preserve">Watches and clocks </t>
  </si>
  <si>
    <t xml:space="preserve">dropped, in New 2.5.1, 4.1.1 </t>
  </si>
  <si>
    <t xml:space="preserve">Pet services including veterinary </t>
  </si>
  <si>
    <t xml:space="preserve">renamed, Old 4.6.6 </t>
  </si>
  <si>
    <t xml:space="preserve">4.6.6 </t>
  </si>
  <si>
    <t xml:space="preserve">Veterinary services </t>
  </si>
  <si>
    <t xml:space="preserve">renamed (New 4.5.1) </t>
  </si>
  <si>
    <t xml:space="preserve">House contents insurance </t>
  </si>
  <si>
    <t xml:space="preserve">4.6.7 </t>
  </si>
  <si>
    <t xml:space="preserve">Pet foods </t>
  </si>
  <si>
    <t xml:space="preserve">renamed (New 4.4.2) </t>
  </si>
  <si>
    <t xml:space="preserve">Repairs to household durables </t>
  </si>
  <si>
    <t xml:space="preserve">renamed, Old 4.6.10 </t>
  </si>
  <si>
    <t xml:space="preserve">4.6.8 </t>
  </si>
  <si>
    <t xml:space="preserve">Travel goods </t>
  </si>
  <si>
    <t xml:space="preserve">dropped, in New 2.5.1 </t>
  </si>
  <si>
    <t xml:space="preserve">Domestic services </t>
  </si>
  <si>
    <t xml:space="preserve">4.6.9 </t>
  </si>
  <si>
    <t xml:space="preserve">4.6.10 </t>
  </si>
  <si>
    <t xml:space="preserve">Repairs to appliances </t>
  </si>
  <si>
    <t xml:space="preserve">renamed (New 4.5.3) </t>
  </si>
  <si>
    <t xml:space="preserve">Postal and telephone services </t>
  </si>
  <si>
    <t xml:space="preserve">renamed (New 4.6) </t>
  </si>
  <si>
    <t xml:space="preserve">Postal and communication services </t>
  </si>
  <si>
    <t xml:space="preserve">renamed (Old 4.7) </t>
  </si>
  <si>
    <t xml:space="preserve">4.7.1 </t>
  </si>
  <si>
    <t xml:space="preserve">Postal services </t>
  </si>
  <si>
    <t xml:space="preserve">4.7.2 </t>
  </si>
  <si>
    <t xml:space="preserve">Telephone services </t>
  </si>
  <si>
    <t xml:space="preserve">renamed (New 4.6.2) </t>
  </si>
  <si>
    <t xml:space="preserve">Communication services </t>
  </si>
  <si>
    <t xml:space="preserve">renamed (Old 4.7.2) </t>
  </si>
  <si>
    <t xml:space="preserve">Consumer credit charges </t>
  </si>
  <si>
    <t xml:space="preserve">4.8.1 </t>
  </si>
  <si>
    <t xml:space="preserve">5.1.1 </t>
  </si>
  <si>
    <t xml:space="preserve">5.1.2 </t>
  </si>
  <si>
    <t xml:space="preserve">5.1.3 </t>
  </si>
  <si>
    <t xml:space="preserve">Vehicle insurance </t>
  </si>
  <si>
    <t xml:space="preserve">5.1.4 </t>
  </si>
  <si>
    <t xml:space="preserve">Motoring charges </t>
  </si>
  <si>
    <t xml:space="preserve">renamed (New 5.1.6) </t>
  </si>
  <si>
    <t xml:space="preserve">Motor vehicle repair and servicing </t>
  </si>
  <si>
    <t xml:space="preserve">renamed, split from Old 5.1.6 </t>
  </si>
  <si>
    <t xml:space="preserve">5.1.5 </t>
  </si>
  <si>
    <t xml:space="preserve">Tyres and tubes </t>
  </si>
  <si>
    <t xml:space="preserve">renamed, in New 5.1.5 </t>
  </si>
  <si>
    <t xml:space="preserve">Motor vehicle parts and accessories </t>
  </si>
  <si>
    <t xml:space="preserve">renamed, combination Old 5.1.5, part 5.1.6 </t>
  </si>
  <si>
    <t xml:space="preserve">5.1.6 </t>
  </si>
  <si>
    <t xml:space="preserve">Vehicle servicing, repairs and parts </t>
  </si>
  <si>
    <t xml:space="preserve">renamed, in New 5.1.4, 5.1.5 </t>
  </si>
  <si>
    <t xml:space="preserve">Other motoring charges </t>
  </si>
  <si>
    <t xml:space="preserve">renamed (Old 5.1.4) </t>
  </si>
  <si>
    <t xml:space="preserve">5.2.1 </t>
  </si>
  <si>
    <t xml:space="preserve">TOBACCO AND ALCOHOL </t>
  </si>
  <si>
    <t xml:space="preserve">6.1.1 </t>
  </si>
  <si>
    <t xml:space="preserve">6.1.2 </t>
  </si>
  <si>
    <t xml:space="preserve">6.1.3 </t>
  </si>
  <si>
    <t xml:space="preserve">Cigarettes and tobacco </t>
  </si>
  <si>
    <t xml:space="preserve">6.2.1 </t>
  </si>
  <si>
    <t xml:space="preserve">HEALTH AND PERSONAL CARE </t>
  </si>
  <si>
    <t xml:space="preserve">7.1.1 </t>
  </si>
  <si>
    <t xml:space="preserve">Hospital and medical services </t>
  </si>
  <si>
    <t xml:space="preserve">7.1.2 </t>
  </si>
  <si>
    <t xml:space="preserve">7.1.3 </t>
  </si>
  <si>
    <t xml:space="preserve">Personal care products </t>
  </si>
  <si>
    <t xml:space="preserve">7.2.1 </t>
  </si>
  <si>
    <t xml:space="preserve">7.2.2 </t>
  </si>
  <si>
    <t xml:space="preserve">Toiletries and personal products </t>
  </si>
  <si>
    <t xml:space="preserve">Hairdressing services </t>
  </si>
  <si>
    <t xml:space="preserve">7.3.1 </t>
  </si>
  <si>
    <t xml:space="preserve">RECREATION AND EDUCATION </t>
  </si>
  <si>
    <t xml:space="preserve">Books, newspapers and magazines </t>
  </si>
  <si>
    <t xml:space="preserve">dropped, in New 8.1 </t>
  </si>
  <si>
    <t xml:space="preserve">Books, newspapers, magazines and stationery </t>
  </si>
  <si>
    <t xml:space="preserve">new, combination Old 8.1, 4.6.4 </t>
  </si>
  <si>
    <t xml:space="preserve">8.1.1 </t>
  </si>
  <si>
    <t xml:space="preserve">dropped, split into New 8.1.1, 8.1.2 </t>
  </si>
  <si>
    <t xml:space="preserve">Books </t>
  </si>
  <si>
    <t xml:space="preserve">new, split from Old 8.1.1 </t>
  </si>
  <si>
    <t xml:space="preserve">8.1.2 </t>
  </si>
  <si>
    <t xml:space="preserve">8.1.3 </t>
  </si>
  <si>
    <t xml:space="preserve">moved from Old 4.6.4 </t>
  </si>
  <si>
    <t xml:space="preserve">Recreational goods </t>
  </si>
  <si>
    <t xml:space="preserve">dropped, in New 8.2 </t>
  </si>
  <si>
    <t xml:space="preserve">Recreation </t>
  </si>
  <si>
    <t xml:space="preserve">new, combination Old 8.2, 8.4 </t>
  </si>
  <si>
    <t xml:space="preserve">8.2.1 </t>
  </si>
  <si>
    <t xml:space="preserve">Video and sound equipment </t>
  </si>
  <si>
    <t xml:space="preserve">renamed (New 8.2.1) </t>
  </si>
  <si>
    <t xml:space="preserve">Audio, visual and computing equipment </t>
  </si>
  <si>
    <t xml:space="preserve">renamed, Old 8.2.1, parts 8.2.3, and computers </t>
  </si>
  <si>
    <t xml:space="preserve">8.2.2 </t>
  </si>
  <si>
    <t xml:space="preserve">Records, cassettes and tapes </t>
  </si>
  <si>
    <t xml:space="preserve">dropped, in New 8.2.2 </t>
  </si>
  <si>
    <t xml:space="preserve">Audio, visual and computing media and services </t>
  </si>
  <si>
    <t xml:space="preserve">new, combination Old 8.2.2, 8.4.1, and software </t>
  </si>
  <si>
    <t xml:space="preserve">8.2.3 </t>
  </si>
  <si>
    <t xml:space="preserve">Sports and photographic equipment and toys </t>
  </si>
  <si>
    <t xml:space="preserve">dropped, split into </t>
  </si>
  <si>
    <t xml:space="preserve">Sports and recreational equipment </t>
  </si>
  <si>
    <t xml:space="preserve">new, split from Old 8.2.3 </t>
  </si>
  <si>
    <t xml:space="preserve">New 8.2.1, 8.2.3, 8.2.4 </t>
  </si>
  <si>
    <t xml:space="preserve">8.2.4 </t>
  </si>
  <si>
    <t xml:space="preserve">8.2.5 </t>
  </si>
  <si>
    <t xml:space="preserve">Repairs to recreational goods </t>
  </si>
  <si>
    <t xml:space="preserve">moved from Old 8.4.2 </t>
  </si>
  <si>
    <t xml:space="preserve">8.2.6 </t>
  </si>
  <si>
    <t xml:space="preserve">new, split from Old 8.4.3 </t>
  </si>
  <si>
    <t xml:space="preserve">8.2.7 </t>
  </si>
  <si>
    <t xml:space="preserve">Other recreational activities </t>
  </si>
  <si>
    <t xml:space="preserve">Holiday travel and accommodation </t>
  </si>
  <si>
    <t xml:space="preserve">8.3.1 </t>
  </si>
  <si>
    <t xml:space="preserve">Holiday travel and accommodation in Australia </t>
  </si>
  <si>
    <t xml:space="preserve">Domestic holiday travel and accommodation </t>
  </si>
  <si>
    <t xml:space="preserve">8.3.2 </t>
  </si>
  <si>
    <t xml:space="preserve">Holiday travel and accommodation overseas </t>
  </si>
  <si>
    <t xml:space="preserve">Overseas holiday travel and accommodation </t>
  </si>
  <si>
    <t xml:space="preserve">Recreational services </t>
  </si>
  <si>
    <t xml:space="preserve">8.4.1 </t>
  </si>
  <si>
    <t xml:space="preserve">Photographic services </t>
  </si>
  <si>
    <t xml:space="preserve">8.4.2 </t>
  </si>
  <si>
    <t xml:space="preserve">moved to New 8.2.5 </t>
  </si>
  <si>
    <t xml:space="preserve">8.4.3 </t>
  </si>
  <si>
    <t xml:space="preserve">Entertainment </t>
  </si>
  <si>
    <t xml:space="preserve">dropped, split into New 8.2.6, 8.2.7 </t>
  </si>
  <si>
    <t xml:space="preserve">Education and child care </t>
  </si>
  <si>
    <t xml:space="preserve">8.5.1 </t>
  </si>
  <si>
    <t xml:space="preserve">Education fees </t>
  </si>
  <si>
    <t xml:space="preserve">renamed, Old 8.5.1, includes tertiary </t>
  </si>
  <si>
    <t xml:space="preserve">8.5.2 </t>
  </si>
  <si>
    <t xml:space="preserve">Child care fees </t>
  </si>
  <si>
    <t xml:space="preserve">Child care </t>
  </si>
  <si>
    <t xml:space="preserve">renamed (Old 8.5.2) </t>
  </si>
  <si>
    <t xml:space="preserve">coverage change only </t>
  </si>
  <si>
    <t xml:space="preserve">Old 1.1, part Old 1.6.2 </t>
  </si>
  <si>
    <t xml:space="preserve">dropped, split into New 1.1.1, 1.1.3 </t>
  </si>
  <si>
    <t xml:space="preserve">new, part Old 1.1.1 </t>
  </si>
  <si>
    <t xml:space="preserve">dropped, in New 1.1.3 </t>
  </si>
  <si>
    <t xml:space="preserve">Ice cream and other dairy products </t>
  </si>
  <si>
    <t xml:space="preserve">new, combination part Old 1.1.1, </t>
  </si>
  <si>
    <t xml:space="preserve">Old 1.1.3, part Old 1.6.2 </t>
  </si>
  <si>
    <t xml:space="preserve">Bread and cereal products </t>
  </si>
  <si>
    <t xml:space="preserve">Other fresh and processed meat </t>
  </si>
  <si>
    <t xml:space="preserve">renamed (b) </t>
  </si>
  <si>
    <t xml:space="preserve">dropped, in New 1.4 </t>
  </si>
  <si>
    <t xml:space="preserve">Fruit and vegetables </t>
  </si>
  <si>
    <t>new, combination Old 1.4, part Old 1.5</t>
  </si>
  <si>
    <t xml:space="preserve">dropped, in New 1.4.1 </t>
  </si>
  <si>
    <t xml:space="preserve">new, combination Old 1.4.1, 1.5.1 </t>
  </si>
  <si>
    <t xml:space="preserve">new, combination Old 1.4.2, 1.5.2 </t>
  </si>
  <si>
    <t xml:space="preserve">split, in New 1.4, 1.5 </t>
  </si>
  <si>
    <t xml:space="preserve">dropped, in New 1.5.1 </t>
  </si>
  <si>
    <t xml:space="preserve">split into New 1.1, 1.5 </t>
  </si>
  <si>
    <t xml:space="preserve">Non–alcoholic drinks and snack food </t>
  </si>
  <si>
    <t>new, combination part Old 1.5, Old 1.6</t>
  </si>
  <si>
    <t xml:space="preserve">Soft drinks, waters and juices </t>
  </si>
  <si>
    <t>new, combination Old 1.5.3, 1.6.1</t>
  </si>
  <si>
    <t xml:space="preserve">split into New 1.1.3, 1.5.2 </t>
  </si>
  <si>
    <t xml:space="preserve">Snacks and confectionery </t>
  </si>
  <si>
    <t>new, combination part Old 1.6.2, Old 1.6.3</t>
  </si>
  <si>
    <t xml:space="preserve">dropped, in New 1.5.2 </t>
  </si>
  <si>
    <t xml:space="preserve">1.7.3 </t>
  </si>
  <si>
    <t xml:space="preserve">1.7.4 </t>
  </si>
  <si>
    <t xml:space="preserve">1.7.5 </t>
  </si>
  <si>
    <t xml:space="preserve">1.7.6 </t>
  </si>
  <si>
    <t xml:space="preserve">renamed, New 2.2 </t>
  </si>
  <si>
    <t xml:space="preserve">renamed, Old 6.2 </t>
  </si>
  <si>
    <t xml:space="preserve">renamed, New 2.2.1 </t>
  </si>
  <si>
    <t xml:space="preserve">renamed, Old 6.2.1 </t>
  </si>
  <si>
    <t xml:space="preserve">renamed, New 3 </t>
  </si>
  <si>
    <t xml:space="preserve">renamed, Old 2 </t>
  </si>
  <si>
    <t xml:space="preserve">includes Old 2.1.1, 2.1.2 </t>
  </si>
  <si>
    <t xml:space="preserve">dropped, in New 3.1.1 </t>
  </si>
  <si>
    <t xml:space="preserve">Women's underwear, nightwear and </t>
  </si>
  <si>
    <t xml:space="preserve">hosiery </t>
  </si>
  <si>
    <t xml:space="preserve">dropped, in New 3.3.1 </t>
  </si>
  <si>
    <t xml:space="preserve">new, combination Old 2.3.1, 2.3.2 </t>
  </si>
  <si>
    <t xml:space="preserve">3.4.1 </t>
  </si>
  <si>
    <t xml:space="preserve">3.4.2 </t>
  </si>
  <si>
    <t xml:space="preserve">3.4.3 </t>
  </si>
  <si>
    <t xml:space="preserve">renamed, New 3.5.1 </t>
  </si>
  <si>
    <t xml:space="preserve">3.5.1 </t>
  </si>
  <si>
    <t xml:space="preserve">Clothing accessories and jewellery renamed, Old 2.5.1 </t>
  </si>
  <si>
    <t xml:space="preserve">3.5.2 </t>
  </si>
  <si>
    <t xml:space="preserve">3.5.3 </t>
  </si>
  <si>
    <t xml:space="preserve">part Old 3, part Old 4 </t>
  </si>
  <si>
    <t xml:space="preserve">dropped, in New 4.1.1 </t>
  </si>
  <si>
    <t xml:space="preserve">Rents new, combination Old 3.1.1, 3.1.2 </t>
  </si>
  <si>
    <t xml:space="preserve">dropped, in New 4.2.2 </t>
  </si>
  <si>
    <t xml:space="preserve">Gas and other household fuels new, combination Old 3.2.2, 3.2.3 </t>
  </si>
  <si>
    <t xml:space="preserve">4.2.3 </t>
  </si>
  <si>
    <t xml:space="preserve">includes part Old 3.3, 4.3 </t>
  </si>
  <si>
    <t xml:space="preserve">includes Old 3.3.1, part Old 4.3.1 </t>
  </si>
  <si>
    <t xml:space="preserve">dropped, in New 11.1.1 </t>
  </si>
  <si>
    <t xml:space="preserve">split into 5, 8 </t>
  </si>
  <si>
    <t xml:space="preserve">part Old 4 </t>
  </si>
  <si>
    <t xml:space="preserve">Furniture and furnishings </t>
  </si>
  <si>
    <t xml:space="preserve">new, includes Old 4.1, 4.2 </t>
  </si>
  <si>
    <t xml:space="preserve">dropped, in New 5.1.2 </t>
  </si>
  <si>
    <t>new, combination Old 4.1.2, part Old 4.2.2</t>
  </si>
  <si>
    <t xml:space="preserve">dropped, in New 5.1 </t>
  </si>
  <si>
    <t>new, combination Old 4.2.1, part Old 4.2.2</t>
  </si>
  <si>
    <t xml:space="preserve">dropped, in New 5.1.3 </t>
  </si>
  <si>
    <t xml:space="preserve">dropped, split into New 5.1.2, 5.1.3 </t>
  </si>
  <si>
    <t xml:space="preserve">split into New 4.3.1, 5.2.1, 5.2.2 </t>
  </si>
  <si>
    <t xml:space="preserve">Major household appliances </t>
  </si>
  <si>
    <t xml:space="preserve">new, part Old 4.3.1, 4.5.3 </t>
  </si>
  <si>
    <t xml:space="preserve">5.2.2 </t>
  </si>
  <si>
    <t xml:space="preserve">Small electric household appliances </t>
  </si>
  <si>
    <t xml:space="preserve">dropped, in New 5.2.3 </t>
  </si>
  <si>
    <t xml:space="preserve">5.2.3 </t>
  </si>
  <si>
    <t xml:space="preserve">Glassware, tableware and household </t>
  </si>
  <si>
    <t xml:space="preserve">new, combination Old 4.3.2, 4.3.3 </t>
  </si>
  <si>
    <t xml:space="preserve">utensils </t>
  </si>
  <si>
    <t xml:space="preserve">5.2.4 </t>
  </si>
  <si>
    <t xml:space="preserve">part Old 4.4 </t>
  </si>
  <si>
    <t xml:space="preserve">5.3.1 </t>
  </si>
  <si>
    <t xml:space="preserve">renamed, moved to New 9.3.4 </t>
  </si>
  <si>
    <t xml:space="preserve">5.3.2 </t>
  </si>
  <si>
    <t xml:space="preserve">part Old 4.5 </t>
  </si>
  <si>
    <t xml:space="preserve">moved to New 9.3.5 </t>
  </si>
  <si>
    <t xml:space="preserve">5.4.1 </t>
  </si>
  <si>
    <t xml:space="preserve">Old 4.5.4 </t>
  </si>
  <si>
    <t xml:space="preserve">split into, New 5.2.1, 5.2.2 </t>
  </si>
  <si>
    <t xml:space="preserve">renamed, New 5.4.1 </t>
  </si>
  <si>
    <t xml:space="preserve">renamed, New 8.1 </t>
  </si>
  <si>
    <t xml:space="preserve">renamed, New 8.1.1 </t>
  </si>
  <si>
    <t xml:space="preserve">renamed, New 8.1.2 </t>
  </si>
  <si>
    <t xml:space="preserve">split into New 6, 11 </t>
  </si>
  <si>
    <t xml:space="preserve">part Old 7 </t>
  </si>
  <si>
    <t xml:space="preserve">split into New 6.2, 11.2 </t>
  </si>
  <si>
    <t xml:space="preserve">new, Old 7.2.1 </t>
  </si>
  <si>
    <t xml:space="preserve">moved, New 6.2 </t>
  </si>
  <si>
    <t xml:space="preserve">renamed, moved New 11.2.2 </t>
  </si>
  <si>
    <t xml:space="preserve">dropped, in New 11.2 </t>
  </si>
  <si>
    <t xml:space="preserve">moved, New 11.2.1 </t>
  </si>
  <si>
    <t xml:space="preserve">split into New 7, 11 </t>
  </si>
  <si>
    <t xml:space="preserve">part Old 5 </t>
  </si>
  <si>
    <t xml:space="preserve">7.1.4 </t>
  </si>
  <si>
    <t xml:space="preserve">7.1.5 </t>
  </si>
  <si>
    <t xml:space="preserve">new, Old 4.6 </t>
  </si>
  <si>
    <t xml:space="preserve">renamed, Old 4.6 </t>
  </si>
  <si>
    <t xml:space="preserve">Postal </t>
  </si>
  <si>
    <t xml:space="preserve">renamed, Old 4.6.1 </t>
  </si>
  <si>
    <t xml:space="preserve">Telecommunication </t>
  </si>
  <si>
    <t xml:space="preserve">renamed, Old 4.6.2 </t>
  </si>
  <si>
    <t xml:space="preserve">split into New 9, 10, 11 </t>
  </si>
  <si>
    <t xml:space="preserve">new, includes part Old 4, 8 </t>
  </si>
  <si>
    <t xml:space="preserve">Audio, visual and computing </t>
  </si>
  <si>
    <t xml:space="preserve">new, part Old 8.1, 8.2 </t>
  </si>
  <si>
    <t xml:space="preserve">9.1.1 </t>
  </si>
  <si>
    <t xml:space="preserve">9.1.2 </t>
  </si>
  <si>
    <t xml:space="preserve">includes Old 8.1.3, 8.2.2 </t>
  </si>
  <si>
    <t>dropped, split into New 9.1.2, 9.2</t>
  </si>
  <si>
    <t>new, part Old 8.1</t>
  </si>
  <si>
    <t>9.2.1</t>
  </si>
  <si>
    <t>9.2.2</t>
  </si>
  <si>
    <t>dropped, in New 9.1.2</t>
  </si>
  <si>
    <t>Recreation</t>
  </si>
  <si>
    <t>dropped, split into New 9.1, 9.3</t>
  </si>
  <si>
    <t xml:space="preserve">Sport and other recreation </t>
  </si>
  <si>
    <t>new, combination Old 4.4.2, 4.5.1, 8.2.3, 8.2.4, 8.2.5, 8.2.6, 8.2.7</t>
  </si>
  <si>
    <t xml:space="preserve">(c) </t>
  </si>
  <si>
    <t>coverage change only</t>
  </si>
  <si>
    <t xml:space="preserve">includes Old 8.2.3, 8.2.5 </t>
  </si>
  <si>
    <t>dropped, in New 9.3.1</t>
  </si>
  <si>
    <t xml:space="preserve">9.3.4 </t>
  </si>
  <si>
    <t xml:space="preserve">Pets, pet foods and supplies </t>
  </si>
  <si>
    <t>renamed, moved, Old 4.4.2</t>
  </si>
  <si>
    <t xml:space="preserve">9.3.5 </t>
  </si>
  <si>
    <t>moved, Old 4.5.1</t>
  </si>
  <si>
    <t>9.3.6</t>
  </si>
  <si>
    <t>9.4.1</t>
  </si>
  <si>
    <t>9.4.2</t>
  </si>
  <si>
    <t xml:space="preserve">split into New 10.1, 11.3 </t>
  </si>
  <si>
    <t xml:space="preserve">new, Old 8.4.1, part Old 8.4.2 </t>
  </si>
  <si>
    <t xml:space="preserve">split into New 10.1.1, 10.1.2, 10.1.3 </t>
  </si>
  <si>
    <t>new, Old 8.4.1, part Old 8.4.2</t>
  </si>
  <si>
    <t xml:space="preserve">split into New 10.1.1, 11.3.1 </t>
  </si>
  <si>
    <t xml:space="preserve">10.1.1 </t>
  </si>
  <si>
    <t xml:space="preserve">Preschool and primary education new, part Old 8.4.1, 8.4.2 </t>
  </si>
  <si>
    <t>(e)</t>
  </si>
  <si>
    <t xml:space="preserve">10.1.2 </t>
  </si>
  <si>
    <t xml:space="preserve">Secondary education new, part Old 8.4.1 </t>
  </si>
  <si>
    <t xml:space="preserve">10.1.3 </t>
  </si>
  <si>
    <t xml:space="preserve">Tertiary education new, part Old 8.4.1 </t>
  </si>
  <si>
    <t xml:space="preserve">new, includes part Old 3, 4, 5, 7, 8 </t>
  </si>
  <si>
    <t>new, part Old 3.3, 4.5, 5.1</t>
  </si>
  <si>
    <t xml:space="preserve">11.1.1 </t>
  </si>
  <si>
    <t>new, Old 3.3.4, 4.5.2, 5.1.3</t>
  </si>
  <si>
    <t>new, Old 7.3.1, 7.2.2</t>
  </si>
  <si>
    <t xml:space="preserve">11.2.1 </t>
  </si>
  <si>
    <t>moved, Old 7.3.1</t>
  </si>
  <si>
    <t xml:space="preserve">11.2.2 </t>
  </si>
  <si>
    <t xml:space="preserve">Toiletries and personal care products </t>
  </si>
  <si>
    <t xml:space="preserve">renamed, moved, Old 7.2.2 </t>
  </si>
  <si>
    <t xml:space="preserve">new, part Old 8.4.2 </t>
  </si>
  <si>
    <t xml:space="preserve">11.3.1 </t>
  </si>
  <si>
    <t xml:space="preserve">part Old 8.4.2 </t>
  </si>
  <si>
    <t xml:space="preserve">(a) 13th and 14th series numbered independently—the numbers are to assist readability only. </t>
  </si>
  <si>
    <t xml:space="preserve">(b) Continuous series linked to the 13th series equivalent. Reference base of 1989–90 = 100.0. </t>
  </si>
  <si>
    <t xml:space="preserve">(c) New series created by combining 13th series items. Reference base of 1989–90 = 100.0. </t>
  </si>
  <si>
    <t xml:space="preserve">(d) Continuous series linked to the 13th series equivalent. Reference base of June quarter 1998 = 100.0. </t>
  </si>
  <si>
    <t>The weights for this sixth linked series were derived using data from the years 1962-63 to 1966-67.</t>
  </si>
  <si>
    <t>Glassware, tableware and household utensils</t>
  </si>
  <si>
    <t xml:space="preserve">Tools </t>
  </si>
  <si>
    <t>Household cleaning agents</t>
  </si>
  <si>
    <t>Toiletries and personal care products</t>
  </si>
  <si>
    <t xml:space="preserve">Household Services </t>
  </si>
  <si>
    <t xml:space="preserve">Childcare  </t>
  </si>
  <si>
    <t>Hairdressing and personal care services</t>
  </si>
  <si>
    <t>Other household services</t>
  </si>
  <si>
    <t>HEALTH</t>
  </si>
  <si>
    <t xml:space="preserve">Health services </t>
  </si>
  <si>
    <t>Hospital and medical services</t>
  </si>
  <si>
    <t xml:space="preserve">Optical services </t>
  </si>
  <si>
    <t xml:space="preserve">Dental services </t>
  </si>
  <si>
    <t xml:space="preserve">Pharmaceuticals </t>
  </si>
  <si>
    <t xml:space="preserve">TRANSPORTATION </t>
  </si>
  <si>
    <t xml:space="preserve">Private motoring </t>
  </si>
  <si>
    <t xml:space="preserve">Motor vehicles </t>
  </si>
  <si>
    <t xml:space="preserve">Automotive fuel </t>
  </si>
  <si>
    <t>Motor vehicle repair and servicing</t>
  </si>
  <si>
    <t>Motor vehicle parts and accessories</t>
  </si>
  <si>
    <t>Other motoring charges</t>
  </si>
  <si>
    <t xml:space="preserve">Urban transport fares </t>
  </si>
  <si>
    <t>COMMUNICATION</t>
  </si>
  <si>
    <t xml:space="preserve">Communication </t>
  </si>
  <si>
    <t>Postal</t>
  </si>
  <si>
    <t>Telecommunication</t>
  </si>
  <si>
    <t>RECREATION</t>
  </si>
  <si>
    <t>Audio, visual and computing</t>
  </si>
  <si>
    <t>Audio, visual and computing equipment</t>
  </si>
  <si>
    <t>Audio, visual &amp; computing media and services</t>
  </si>
  <si>
    <t>Books</t>
  </si>
  <si>
    <t xml:space="preserve">Newspapers and magazines </t>
  </si>
  <si>
    <t>Sport and other recreation</t>
  </si>
  <si>
    <t>Sport and recreational equipment</t>
  </si>
  <si>
    <t xml:space="preserve">Toys, games and hobbies </t>
  </si>
  <si>
    <t xml:space="preserve">Sports participation </t>
  </si>
  <si>
    <t>Pets, pet food and supplies</t>
  </si>
  <si>
    <t>Pet Services including veterinary</t>
  </si>
  <si>
    <t>Other recreational activities</t>
  </si>
  <si>
    <t>Holiday travel and accommodation</t>
  </si>
  <si>
    <t>Domestic holiday travel and accommodation</t>
  </si>
  <si>
    <t>Overseas holiday travel and accommodation</t>
  </si>
  <si>
    <t>EDUCATION</t>
  </si>
  <si>
    <t xml:space="preserve">Education </t>
  </si>
  <si>
    <t>Preschool and primary education</t>
  </si>
  <si>
    <t xml:space="preserve">Secondary education </t>
  </si>
  <si>
    <t>Tertiary education</t>
  </si>
  <si>
    <t>FINANCIAL AND INSURANCE SERVICES</t>
  </si>
  <si>
    <t xml:space="preserve">Financial services </t>
  </si>
  <si>
    <t xml:space="preserve">Insurance services </t>
  </si>
  <si>
    <t>Insurance services</t>
  </si>
  <si>
    <t>Group</t>
  </si>
  <si>
    <t>Food</t>
  </si>
  <si>
    <t>Cakes and biscuits</t>
  </si>
  <si>
    <t>Processed meat</t>
  </si>
  <si>
    <t>Fresh vegetables</t>
  </si>
  <si>
    <t>Other food</t>
  </si>
  <si>
    <t>Clothing</t>
  </si>
  <si>
    <t>Men's and boys' clothing</t>
  </si>
  <si>
    <t>Boys' clothing</t>
  </si>
  <si>
    <t>Women's and girls' clothing</t>
  </si>
  <si>
    <t>Girls' clothing</t>
  </si>
  <si>
    <t>Women's footwear</t>
  </si>
  <si>
    <t>Children's footwear</t>
  </si>
  <si>
    <t>Housing</t>
  </si>
  <si>
    <t>Household textiles</t>
  </si>
  <si>
    <t>Household utensils and tools</t>
  </si>
  <si>
    <t>Stationery</t>
  </si>
  <si>
    <t>Veterinary services</t>
  </si>
  <si>
    <t>Transportation</t>
  </si>
  <si>
    <t>Vehicle insurance</t>
  </si>
  <si>
    <t>Motoring charges</t>
  </si>
  <si>
    <t>Alcoholic drinks</t>
  </si>
  <si>
    <t>Wine</t>
  </si>
  <si>
    <t>Health and Personal Care</t>
  </si>
  <si>
    <t>Recreation and Education</t>
  </si>
  <si>
    <t>Recreational goods</t>
  </si>
  <si>
    <t>Recreational services</t>
  </si>
  <si>
    <t>Education and child care</t>
  </si>
  <si>
    <t>The weighting of this fifth linked series was derived using data from the Population Census of 1961, the Census of Retail Establishments of 1961-62 and various other statistics and estimates of consumption.</t>
  </si>
  <si>
    <t>Child care fees</t>
  </si>
  <si>
    <t>Dairy and related products</t>
  </si>
  <si>
    <t>Milk and cream</t>
  </si>
  <si>
    <t>Other dairy products</t>
  </si>
  <si>
    <t>Bread</t>
  </si>
  <si>
    <t>Breakfast cereals</t>
  </si>
  <si>
    <t>Other cereal products</t>
  </si>
  <si>
    <t>Beef and veal</t>
  </si>
  <si>
    <t>Pork</t>
  </si>
  <si>
    <t>Poultry</t>
  </si>
  <si>
    <t>Bacon and ham</t>
  </si>
  <si>
    <t>Fish and other seafood</t>
  </si>
  <si>
    <t>Fresh fruit</t>
  </si>
  <si>
    <t>Processed fruit</t>
  </si>
  <si>
    <t>Processed vegetables</t>
  </si>
  <si>
    <t>Fruit and vegetable juices</t>
  </si>
  <si>
    <t>Soft drinks and cordials</t>
  </si>
  <si>
    <t>Ice cream and ice confectionery</t>
  </si>
  <si>
    <t>Sweet and savoury snacks</t>
  </si>
  <si>
    <t>Take away and fast foods</t>
  </si>
  <si>
    <t>Other foods</t>
  </si>
  <si>
    <t>Eggs</t>
  </si>
  <si>
    <t>Jams, honey and sandwich spreads</t>
  </si>
  <si>
    <t>Tea, coffee and food drinks</t>
  </si>
  <si>
    <t>Food additives and condiments</t>
  </si>
  <si>
    <t>Fats and oils</t>
  </si>
  <si>
    <t>Food n.e.c.</t>
  </si>
  <si>
    <t>Men's clothing</t>
  </si>
  <si>
    <t>Men's outerwear</t>
  </si>
  <si>
    <t>Men's shirts</t>
  </si>
  <si>
    <t>Women's clothing</t>
  </si>
  <si>
    <t>Women's outerwear</t>
  </si>
  <si>
    <t>Women's underwear, nightwear and hosiery</t>
  </si>
  <si>
    <t>Men's footwear</t>
  </si>
  <si>
    <t>Clothing accessories, supplies and services</t>
  </si>
  <si>
    <t>Privately-owned dwelling rents</t>
  </si>
  <si>
    <t>Government-owned dwelling rents</t>
  </si>
  <si>
    <t>Utilities</t>
  </si>
  <si>
    <t>Electricity</t>
  </si>
  <si>
    <t>Gas</t>
  </si>
  <si>
    <t>Other household fuel</t>
  </si>
  <si>
    <t>Water and sewerage</t>
  </si>
  <si>
    <t>Other housing</t>
  </si>
  <si>
    <t>House purchase</t>
  </si>
  <si>
    <t>Property rates and charges</t>
  </si>
  <si>
    <t>House insurance</t>
  </si>
  <si>
    <t>Household equipment and operation</t>
  </si>
  <si>
    <t>Furniture</t>
  </si>
  <si>
    <t>Floor coverings</t>
  </si>
  <si>
    <t>Bedding</t>
  </si>
  <si>
    <t>Towels, linen and curtains</t>
  </si>
  <si>
    <t>Household appliances, utensils and tools</t>
  </si>
  <si>
    <t>Tableware, glassware and cutlery</t>
  </si>
  <si>
    <t>Tools</t>
  </si>
  <si>
    <t>Household supplies</t>
  </si>
  <si>
    <t>Pet foods, pets and supplies</t>
  </si>
  <si>
    <t>Other household supplies</t>
  </si>
  <si>
    <t>Household services</t>
  </si>
  <si>
    <t>Pet services including veterinary</t>
  </si>
  <si>
    <t>House contents insurance</t>
  </si>
  <si>
    <t>Repairs to household durables</t>
  </si>
  <si>
    <t>Domestic services</t>
  </si>
  <si>
    <t>Postal and communication services</t>
  </si>
  <si>
    <t>Postal services</t>
  </si>
  <si>
    <t>Communication services</t>
  </si>
  <si>
    <t>Motor vehicles</t>
  </si>
  <si>
    <t>Automotive fuel</t>
  </si>
  <si>
    <t>Beer</t>
  </si>
  <si>
    <t>Spirits</t>
  </si>
  <si>
    <t>Health and personal care</t>
  </si>
  <si>
    <t>Optical services</t>
  </si>
  <si>
    <t>Dental services</t>
  </si>
  <si>
    <t>Pharmaceuticals</t>
  </si>
  <si>
    <t>Toiletries and personal products</t>
  </si>
  <si>
    <t>Recreation and education</t>
  </si>
  <si>
    <t>Books, newspapers, magazines and stationery</t>
  </si>
  <si>
    <t>Newspapers and magazines</t>
  </si>
  <si>
    <t>Audio, visual and computing media and services</t>
  </si>
  <si>
    <t>Sports and recreational equipment</t>
  </si>
  <si>
    <t>Toys, games and hobbies</t>
  </si>
  <si>
    <t>Repairs to recreational goods</t>
  </si>
  <si>
    <t>Sports participation</t>
  </si>
  <si>
    <t>Education fees</t>
  </si>
  <si>
    <t>Fruit</t>
  </si>
  <si>
    <t>Vegetables</t>
  </si>
  <si>
    <t>Soft drinks, waters and juices</t>
  </si>
  <si>
    <t>ALCOHOL AND TOBACCO</t>
  </si>
  <si>
    <t>3.5.1</t>
  </si>
  <si>
    <t>Clothing accessories and jewellery</t>
  </si>
  <si>
    <t>3.5.2</t>
  </si>
  <si>
    <t>HOUSEHOLD FURNISHINGS, SUPPLIES AND SERVICES</t>
  </si>
  <si>
    <t>Floor and window coverings</t>
  </si>
  <si>
    <t>Towels and linen</t>
  </si>
  <si>
    <t>Major household appliances</t>
  </si>
  <si>
    <t>Small electric household appliances</t>
  </si>
  <si>
    <t>5.3.1</t>
  </si>
  <si>
    <t>5.3.2</t>
  </si>
  <si>
    <t>5.4.1</t>
  </si>
  <si>
    <t>Communication</t>
  </si>
  <si>
    <t>9.3.1</t>
  </si>
  <si>
    <t>9.3.2</t>
  </si>
  <si>
    <t>9.3.3</t>
  </si>
  <si>
    <t>9.3.4</t>
  </si>
  <si>
    <t>Pets, pet foods and supplies</t>
  </si>
  <si>
    <t>9.3.5</t>
  </si>
  <si>
    <t>Education</t>
  </si>
  <si>
    <t>Secondary education</t>
  </si>
  <si>
    <t>MISCELLANEOUS</t>
  </si>
  <si>
    <t>11.1.1</t>
  </si>
  <si>
    <t>Personal care</t>
  </si>
  <si>
    <t>11.2.1</t>
  </si>
  <si>
    <t>11.2.2</t>
  </si>
  <si>
    <t>Child care</t>
  </si>
  <si>
    <t xml:space="preserve">Milk </t>
  </si>
  <si>
    <t>Ice cream and confectionery</t>
  </si>
  <si>
    <t>Mens Clothing</t>
  </si>
  <si>
    <t>Clothing accessories</t>
  </si>
  <si>
    <t>Privately - owned dwelling rents</t>
  </si>
  <si>
    <t>Government - owned dewlling rents</t>
  </si>
  <si>
    <t xml:space="preserve">Gas </t>
  </si>
  <si>
    <t>HOUSEHOLD EQUIPMENT AND OPERATION</t>
  </si>
  <si>
    <t>Floor and coverings</t>
  </si>
  <si>
    <t>Towels, linen and curtins</t>
  </si>
  <si>
    <t>Household untensils</t>
  </si>
  <si>
    <t>Cigerettes and tobacco</t>
  </si>
  <si>
    <t xml:space="preserve">Recreation  </t>
  </si>
  <si>
    <t>HOUSEHOLD EQUIPMENT  AND OPERATION</t>
  </si>
  <si>
    <t>Australian Bureau of Statistics</t>
  </si>
  <si>
    <t>Cereal Products</t>
  </si>
  <si>
    <t>Dairy Products</t>
  </si>
  <si>
    <t>Potatoes, onions, preserved fruit and vegetables</t>
  </si>
  <si>
    <t>Soft drinks, ice cream, and confectionery</t>
  </si>
  <si>
    <t>Meat</t>
  </si>
  <si>
    <t>Clothing and Drapery</t>
  </si>
  <si>
    <t>Household drapery</t>
  </si>
  <si>
    <t>Rent</t>
  </si>
  <si>
    <t>Household Supplies and Equipment</t>
  </si>
  <si>
    <t>Household appliances</t>
  </si>
  <si>
    <t>Weight moved to 9.3.2</t>
  </si>
  <si>
    <t>Old 11.2.2</t>
  </si>
  <si>
    <t>5.3.3</t>
  </si>
  <si>
    <t>Old 11.3.1</t>
  </si>
  <si>
    <t>5.4.2</t>
  </si>
  <si>
    <t xml:space="preserve">Hairdressing and personal care services </t>
  </si>
  <si>
    <t>Old 11.2.1</t>
  </si>
  <si>
    <t>5.4.3</t>
  </si>
  <si>
    <t xml:space="preserve">Renamed </t>
  </si>
  <si>
    <t>Dropped</t>
  </si>
  <si>
    <t>Moved to 11.2</t>
  </si>
  <si>
    <t>Moved to 11.2.1</t>
  </si>
  <si>
    <t>Moved to 5.4.2</t>
  </si>
  <si>
    <t>Moved to 5.3.2</t>
  </si>
  <si>
    <t>Moved to 5.4.1</t>
  </si>
  <si>
    <t>New</t>
  </si>
  <si>
    <t>Financial services</t>
  </si>
  <si>
    <t>11.1.2</t>
  </si>
  <si>
    <t>Old 11.1</t>
  </si>
  <si>
    <t>Old 11.1.1</t>
  </si>
  <si>
    <t>A new utility-based commodity classification was introduced to better address possible consumer substitution between commodities in response to relative price changes.</t>
  </si>
  <si>
    <t>The most notable change to the 14th series CPI structure was an increase in the number of groups from 8 to 11. The new groups are Food; Alcohol and tobacco; Clothing and footwear; Housing; Household furnishings, supplies and services; Health; Transportation; Communication; Recreation; Education; and Miscellaneous. The overall item coverage of the 14th series CPI remained unchanged from the 13th series CPI.</t>
  </si>
  <si>
    <t>The 15th series CPI saw the introduction of financial services into the CPI in a new group 'Financial and insurance services'. Financial services has two expenditure classes: 'Deposit and loan facilities' and 'Other financial services'.</t>
  </si>
  <si>
    <t>Summary of Changes (Major review)</t>
  </si>
  <si>
    <t>Summary of Changes (Minor review)</t>
  </si>
  <si>
    <t>Personal requisites and proprietary medicines</t>
  </si>
  <si>
    <t>Other household articles</t>
  </si>
  <si>
    <t>Miscellaneous</t>
  </si>
  <si>
    <t>Fares</t>
  </si>
  <si>
    <t>Tobacco and cigarettes</t>
  </si>
  <si>
    <t>Alcoholic beverages</t>
  </si>
  <si>
    <t>Services</t>
  </si>
  <si>
    <t>Other</t>
  </si>
  <si>
    <t>Motoring</t>
  </si>
  <si>
    <t>Dry cleaning and shoe repair</t>
  </si>
  <si>
    <t>Household Equipment and Operation</t>
  </si>
  <si>
    <t>Urban transport fees</t>
  </si>
  <si>
    <t>Books. Newspapers and magazines</t>
  </si>
  <si>
    <t>Meat and seafood</t>
  </si>
  <si>
    <t>Butter</t>
  </si>
  <si>
    <t>Fish</t>
  </si>
  <si>
    <t>Fruit Juice</t>
  </si>
  <si>
    <t>Confectionery</t>
  </si>
  <si>
    <t>Meals out</t>
  </si>
  <si>
    <t>Take away foods</t>
  </si>
  <si>
    <t>Sugar</t>
  </si>
  <si>
    <t>Food additives, sauces and spices</t>
  </si>
  <si>
    <t>Margarine</t>
  </si>
  <si>
    <t>Men's outer clothing</t>
  </si>
  <si>
    <t>Men's knitwear</t>
  </si>
  <si>
    <t>Women's outerclothing</t>
  </si>
  <si>
    <t>Women's knitwear</t>
  </si>
  <si>
    <t>Mortgage interest charges</t>
  </si>
  <si>
    <t>Local government rates and charges</t>
  </si>
  <si>
    <t>Other fuel</t>
  </si>
  <si>
    <t>Kitchen and cooking utensils</t>
  </si>
  <si>
    <t>Household paper products</t>
  </si>
  <si>
    <t>Other household non-durables</t>
  </si>
  <si>
    <t>Watches and clocks</t>
  </si>
  <si>
    <t>Pet foods</t>
  </si>
  <si>
    <t>Travel goods</t>
  </si>
  <si>
    <t>Repairs to appliances</t>
  </si>
  <si>
    <t>Telephone services</t>
  </si>
  <si>
    <t>Tyres and tubes</t>
  </si>
  <si>
    <t>Video and sound equipment</t>
  </si>
  <si>
    <t>Sports and photographic equipment and toys</t>
  </si>
  <si>
    <t>Photographic services</t>
  </si>
  <si>
    <t>Entertainment</t>
  </si>
  <si>
    <t>Breakfast cereal</t>
  </si>
  <si>
    <t>Fresh potatoes</t>
  </si>
  <si>
    <t>Other fresh vegetables</t>
  </si>
  <si>
    <t>Fruit juice</t>
  </si>
  <si>
    <t>Cooking oils and fats</t>
  </si>
  <si>
    <t>Women's outer clothing</t>
  </si>
  <si>
    <t>Women's underwear nightwear &amp; hosiery</t>
  </si>
  <si>
    <t xml:space="preserve">House insurance </t>
  </si>
  <si>
    <t>Cleaning utensils</t>
  </si>
  <si>
    <t>Automotive  fuel</t>
  </si>
  <si>
    <t>Vehicle servicing, repairs and parts</t>
  </si>
  <si>
    <t>Records, cassettes and tapes</t>
  </si>
  <si>
    <t>Sports and photographic equipm. and toys</t>
  </si>
  <si>
    <t>Holiday travel &amp; accommodation in Australia</t>
  </si>
  <si>
    <t>Holiday travel and accommodation overseas</t>
  </si>
  <si>
    <t>Confectionary</t>
  </si>
  <si>
    <t>House purchase, including alterations</t>
  </si>
  <si>
    <t>Holiday travel and accommodation in Australia</t>
  </si>
  <si>
    <t>Frozen and other processed vegetables</t>
  </si>
  <si>
    <t>Snacks, take away foods</t>
  </si>
  <si>
    <t>Ice cream, ice confectionary</t>
  </si>
  <si>
    <t>Tea, coffee, food drinks</t>
  </si>
  <si>
    <t>Conserve jams, etc</t>
  </si>
  <si>
    <t>Other oils and fats</t>
  </si>
  <si>
    <t>Men's Knitwear</t>
  </si>
  <si>
    <t>Men's underwear, nightwear, socks</t>
  </si>
  <si>
    <t>Women's underwear, nightwear, hosiery</t>
  </si>
  <si>
    <t>Clothing and footwear services</t>
  </si>
  <si>
    <t>Privately owned dwellings</t>
  </si>
  <si>
    <t>Government owned dwellings</t>
  </si>
  <si>
    <t>Drapery</t>
  </si>
  <si>
    <t>Tableware, glassware, cutlery</t>
  </si>
  <si>
    <t>Pet food</t>
  </si>
  <si>
    <t>Travel goods, umbrellas</t>
  </si>
  <si>
    <t>Repairs to Appliances - Goods</t>
  </si>
  <si>
    <t>Repairs to Appliances - Services</t>
  </si>
  <si>
    <t>Motor vehicle purchase</t>
  </si>
  <si>
    <t>Hospital and Medical</t>
  </si>
  <si>
    <t>Dental</t>
  </si>
  <si>
    <t>Toiletries and other personal products</t>
  </si>
  <si>
    <t>Records, cassettes, tapes</t>
  </si>
  <si>
    <t>Caravan</t>
  </si>
  <si>
    <t>T.V., radio, sound equipment</t>
  </si>
  <si>
    <t>Photographic goods, sunglasses, etc</t>
  </si>
  <si>
    <t>Toweling, linen etc.</t>
  </si>
  <si>
    <t>Motoring (a)</t>
  </si>
  <si>
    <t>Household appliances (a)</t>
  </si>
  <si>
    <t>Fresh fruit (c )</t>
  </si>
  <si>
    <t>Other fresh vegetables (c )</t>
  </si>
  <si>
    <t>Men's and boys'  clothing</t>
  </si>
  <si>
    <t>Repair and maintenance -</t>
  </si>
  <si>
    <t>Goods</t>
  </si>
  <si>
    <t>Stationery, etc.</t>
  </si>
  <si>
    <t>Dwellings and contents insurance (e)</t>
  </si>
  <si>
    <t xml:space="preserve">Postal and Telephone services - </t>
  </si>
  <si>
    <t>Postal charges</t>
  </si>
  <si>
    <t>Telephone charges</t>
  </si>
  <si>
    <t>Motor vehicle operation -</t>
  </si>
  <si>
    <t>Petrol</t>
  </si>
  <si>
    <t>Vehicle insurance (e)</t>
  </si>
  <si>
    <t>Vehicle service, repairs, parts -</t>
  </si>
  <si>
    <t>Personal care services</t>
  </si>
  <si>
    <t>Other recreational goods</t>
  </si>
  <si>
    <t>Sports equipment, toys, games, etc. (f)</t>
  </si>
  <si>
    <t>Other recreational services</t>
  </si>
  <si>
    <t>Repairs to recreational goods -</t>
  </si>
  <si>
    <t>Conserves, jams etc.</t>
  </si>
  <si>
    <t>Snacks, take away food</t>
  </si>
  <si>
    <t>Ice cream, ice confectionery</t>
  </si>
  <si>
    <t>Food additives, spices etc.</t>
  </si>
  <si>
    <t>Piecegoods and other clothing</t>
  </si>
  <si>
    <t>Local government rates &amp; charges</t>
  </si>
  <si>
    <t>House repairs and maintenance -</t>
  </si>
  <si>
    <t>Towels, linen etc.</t>
  </si>
  <si>
    <t>Stationery etc.</t>
  </si>
  <si>
    <t>Contents insurance</t>
  </si>
  <si>
    <t>Telephones charges</t>
  </si>
  <si>
    <t>Vehicle service and repairs -</t>
  </si>
  <si>
    <t>TV, radio, sound equipment</t>
  </si>
  <si>
    <t xml:space="preserve">Privately-owned dwelling rents </t>
  </si>
  <si>
    <t>House repairs &amp; maintenance</t>
  </si>
  <si>
    <t>Contents</t>
  </si>
  <si>
    <t>Tables</t>
  </si>
  <si>
    <t>Explanatory Notes</t>
  </si>
  <si>
    <r>
      <t xml:space="preserve">More information available from the </t>
    </r>
    <r>
      <rPr>
        <b/>
        <u val="single"/>
        <sz val="12"/>
        <color indexed="12"/>
        <rFont val="Arial"/>
        <family val="2"/>
      </rPr>
      <t>ABS website</t>
    </r>
  </si>
  <si>
    <r>
      <t>Summary</t>
    </r>
  </si>
  <si>
    <t xml:space="preserve">Explanatory Notes </t>
  </si>
  <si>
    <t>Inquiries</t>
  </si>
  <si>
    <t>Further information about these and related statistics are available from the ABS website www.abs.gov.au, or contact the National Information and Referral Service on 1300 135 070.</t>
  </si>
  <si>
    <t>© Commonwealth of Australia 2011</t>
  </si>
  <si>
    <t xml:space="preserve">CPI weights, 1st series </t>
  </si>
  <si>
    <t xml:space="preserve">CPI weights, 2nd series </t>
  </si>
  <si>
    <t xml:space="preserve">CPI weights, 3rd series </t>
  </si>
  <si>
    <t xml:space="preserve">CPI weights, 4th series </t>
  </si>
  <si>
    <t xml:space="preserve">CPI weights, 5th series </t>
  </si>
  <si>
    <t xml:space="preserve">CPI weights, 6th series </t>
  </si>
  <si>
    <t xml:space="preserve">CPI weights, 7th series </t>
  </si>
  <si>
    <t xml:space="preserve">CPI weights, 8th series </t>
  </si>
  <si>
    <t xml:space="preserve">CPI weights, 9th series </t>
  </si>
  <si>
    <t xml:space="preserve">CPI weights, 10th series </t>
  </si>
  <si>
    <t xml:space="preserve">CPI weights, 11th series </t>
  </si>
  <si>
    <t xml:space="preserve">CPI weights, 12th series </t>
  </si>
  <si>
    <t xml:space="preserve">CPI weights, 13th series </t>
  </si>
  <si>
    <t xml:space="preserve">CPI weights, 14th series </t>
  </si>
  <si>
    <t xml:space="preserve">CPI weights, 15th series </t>
  </si>
  <si>
    <t xml:space="preserve">CPI weights, 16th series </t>
  </si>
  <si>
    <t>Released at 11.30am (Canberra time) 26 October 2011</t>
  </si>
  <si>
    <t>Table 1. CPI weights, 1st series</t>
  </si>
  <si>
    <t xml:space="preserve">Percentage contribution to All groups CPI </t>
  </si>
  <si>
    <t xml:space="preserve">        Australian Bureau of Statistics</t>
  </si>
  <si>
    <t>Table 2. CPI weights, 2nd series</t>
  </si>
  <si>
    <t>Table 3. CPI weights, 3nd series</t>
  </si>
  <si>
    <t>Table 4. CPI weights, 4th series</t>
  </si>
  <si>
    <t>Table 5. CPI weights, 5th series</t>
  </si>
  <si>
    <t>Table 6. CPI weights, 6th series</t>
  </si>
  <si>
    <t>Table 7. CPI weights, 7th series</t>
  </si>
  <si>
    <t>Table 8. CPI weights, 8th series</t>
  </si>
  <si>
    <t>Table 9. CPI weights, 9th series</t>
  </si>
  <si>
    <t>Food additives, spices, etc</t>
  </si>
  <si>
    <t>House price, repairs and maintenance - House Price incl. alterations</t>
  </si>
  <si>
    <t>Table 10. CPI weights, 10th series</t>
  </si>
  <si>
    <t>Books, newspapers, magazines</t>
  </si>
  <si>
    <t>Table 11. CPI weights, 11th series</t>
  </si>
  <si>
    <r>
      <t xml:space="preserve">Home ownership </t>
    </r>
    <r>
      <rPr>
        <sz val="8"/>
        <rFont val="Arial"/>
        <family val="2"/>
      </rPr>
      <t>(b)</t>
    </r>
  </si>
  <si>
    <r>
      <t xml:space="preserve">Consumer credit charges </t>
    </r>
    <r>
      <rPr>
        <sz val="8"/>
        <rFont val="Arial"/>
        <family val="2"/>
      </rPr>
      <t>(e)</t>
    </r>
  </si>
  <si>
    <t>Table 12. CPI weights, 12th series</t>
  </si>
  <si>
    <t>Table 13. CPI weights, 13th series</t>
  </si>
  <si>
    <t>Table 14. CPI weights, 14th series</t>
  </si>
  <si>
    <t>Table 15. CPI weights, 15th series</t>
  </si>
  <si>
    <t>FOOD AND NON-ALCOHOLIC BEVERAGES</t>
  </si>
  <si>
    <t>Bread  </t>
  </si>
  <si>
    <t>Cakes and biscuits  </t>
  </si>
  <si>
    <t>Breakfast cereals  </t>
  </si>
  <si>
    <t>Other cereal products  </t>
  </si>
  <si>
    <t>Meat and seafoods  </t>
  </si>
  <si>
    <t>Pork  </t>
  </si>
  <si>
    <t>Lamb and goat  </t>
  </si>
  <si>
    <t>Poultry  </t>
  </si>
  <si>
    <t>Other meats  </t>
  </si>
  <si>
    <t>Fish and other seafood  </t>
  </si>
  <si>
    <t>Dairy and related products  </t>
  </si>
  <si>
    <t>Milk  </t>
  </si>
  <si>
    <t>Cheese  </t>
  </si>
  <si>
    <t>Fruit and vegetables  </t>
  </si>
  <si>
    <t>Fruit  </t>
  </si>
  <si>
    <t>Vegetables  </t>
  </si>
  <si>
    <t>Food products n.e.c.</t>
  </si>
  <si>
    <t>Eggs  </t>
  </si>
  <si>
    <t>Jams, honey and spreads  </t>
  </si>
  <si>
    <t>Food additives and condiments  </t>
  </si>
  <si>
    <t>Oils and fats  </t>
  </si>
  <si>
    <t>Snacks and confectionery  </t>
  </si>
  <si>
    <t>Other food products n.e.c.  </t>
  </si>
  <si>
    <t>Non-alcoholic beverages</t>
  </si>
  <si>
    <t>Coffee, tea and cocoa  </t>
  </si>
  <si>
    <t>Waters, soft drinks and juices  </t>
  </si>
  <si>
    <t>CLOTHING AND FOOTWEAR  </t>
  </si>
  <si>
    <t>Garments</t>
  </si>
  <si>
    <t>Garments for men</t>
  </si>
  <si>
    <t>Garments for women</t>
  </si>
  <si>
    <t>Garments for infants and children</t>
  </si>
  <si>
    <t>Footwear  </t>
  </si>
  <si>
    <t>Footwear for men</t>
  </si>
  <si>
    <t>Footwear for women</t>
  </si>
  <si>
    <t>Footwear for infants and children</t>
  </si>
  <si>
    <t>Accessories  </t>
  </si>
  <si>
    <t>Cleaning, repair and hire of clothing and footwear</t>
  </si>
  <si>
    <t>HOUSING  </t>
  </si>
  <si>
    <t>Rents  </t>
  </si>
  <si>
    <t>New dwelling purchase by owner-occupiers</t>
  </si>
  <si>
    <t>Other housing  </t>
  </si>
  <si>
    <t>Maintenance and repair of the dwelling</t>
  </si>
  <si>
    <t>Property rates and charges  </t>
  </si>
  <si>
    <t>Utilities  </t>
  </si>
  <si>
    <t>Water and sewerage  </t>
  </si>
  <si>
    <t>Gas and other household fuels  </t>
  </si>
  <si>
    <t>FURNISHINGS, HOUSEHOLD EQUIPMENT AND SERVICES</t>
  </si>
  <si>
    <t>Furniture and furnishings  </t>
  </si>
  <si>
    <t>Carpets and other floor coverings</t>
  </si>
  <si>
    <t>Household appliances, utensils and tools  </t>
  </si>
  <si>
    <t>Major household appliances  </t>
  </si>
  <si>
    <t>Small electric household appliances </t>
  </si>
  <si>
    <t>Glassware, tableware and household utensils  </t>
  </si>
  <si>
    <t>Tools and equipment for house and garden</t>
  </si>
  <si>
    <t>Non-durable household products</t>
  </si>
  <si>
    <t>Cleaning and maintenance products</t>
  </si>
  <si>
    <t>Other non-durable household products</t>
  </si>
  <si>
    <t>Domestic and household services  </t>
  </si>
  <si>
    <t>Hairdressing and personal grooming services</t>
  </si>
  <si>
    <t>HEALTH  </t>
  </si>
  <si>
    <t>Medical products, appliances and equipment</t>
  </si>
  <si>
    <t>Pharmaceutical products</t>
  </si>
  <si>
    <t xml:space="preserve">Therapeutic appliances and equipment </t>
  </si>
  <si>
    <t>Medical, dental and hospital services</t>
  </si>
  <si>
    <t>Medical and hospital services</t>
  </si>
  <si>
    <t>TRANSPORT</t>
  </si>
  <si>
    <t>Spare parts and accessories for motor vehicles</t>
  </si>
  <si>
    <t>Maintenance and repair of motor vehicles</t>
  </si>
  <si>
    <t>Other services in respect of motor vehicles</t>
  </si>
  <si>
    <t>Telecommunication equipment and services</t>
  </si>
  <si>
    <t>RECREATION AND CULTURE</t>
  </si>
  <si>
    <t>Audio, visual and computing equipment and services</t>
  </si>
  <si>
    <t>Newspapers, books and stationery</t>
  </si>
  <si>
    <t>Newspapers, magazines and stationery</t>
  </si>
  <si>
    <t>International holiday travel and accommodation</t>
  </si>
  <si>
    <t>Other recreation, sport and culture</t>
  </si>
  <si>
    <t>Equipment for sports, camping and open-air recreation</t>
  </si>
  <si>
    <t>Games, toys and hobbies</t>
  </si>
  <si>
    <t>Pets and related products</t>
  </si>
  <si>
    <t>Veterinary and other services for pets</t>
  </si>
  <si>
    <t>Sports participation  </t>
  </si>
  <si>
    <t>Other recreational, sporting and cultural services</t>
  </si>
  <si>
    <t>INSURANCE AND FINANCIAL SERVICES</t>
  </si>
  <si>
    <t>Insurance</t>
  </si>
  <si>
    <t>Deposit and loan facilities (direct charges)</t>
  </si>
  <si>
    <t>Other financial services</t>
  </si>
  <si>
    <t>Lamb and goat</t>
  </si>
  <si>
    <t>Other meats</t>
  </si>
  <si>
    <t>Jams, honey and spreads</t>
  </si>
  <si>
    <t>Oils and fats</t>
  </si>
  <si>
    <t>Other food products n.e.c.</t>
  </si>
  <si>
    <t>Coffee, tea and cocoa</t>
  </si>
  <si>
    <t>Waters, soft drinks and juices</t>
  </si>
  <si>
    <t>New dwelling purchase of owner occupiers</t>
  </si>
  <si>
    <t>Non-durable household goods</t>
  </si>
  <si>
    <t>Other non-durable household articles</t>
  </si>
  <si>
    <t>Domestic and household services</t>
  </si>
  <si>
    <t>Therapeutic appliances and equipment</t>
  </si>
  <si>
    <t>15th SERIES CPI COMMODITY CLASSIFICATION</t>
  </si>
  <si>
    <t>16th SERIES CPI COMMODITY CLASSIFICATION</t>
  </si>
  <si>
    <t>Subgroup</t>
  </si>
  <si>
    <t>Type of change. See footnote</t>
  </si>
  <si>
    <t>Expenditure class</t>
  </si>
  <si>
    <t>Correspondence with 16th series</t>
  </si>
  <si>
    <t>Correspondence with 15th series</t>
  </si>
  <si>
    <t>Becomes Food and non-alcoholic beverages</t>
  </si>
  <si>
    <t>Previously Food</t>
  </si>
  <si>
    <t>(a)</t>
  </si>
  <si>
    <t>Becomes 1.3</t>
  </si>
  <si>
    <t>Previously 1.2</t>
  </si>
  <si>
    <t>1.1.1</t>
  </si>
  <si>
    <t>Becomes 1.3.1</t>
  </si>
  <si>
    <t>Previously 1.2.1</t>
  </si>
  <si>
    <t>1.1.2</t>
  </si>
  <si>
    <t>Becomes 1.3.2</t>
  </si>
  <si>
    <t>Previously 1.2.2</t>
  </si>
  <si>
    <t>1.1.3</t>
  </si>
  <si>
    <t>Becomes 1.3.3</t>
  </si>
  <si>
    <t>Previously 1.2.3</t>
  </si>
  <si>
    <t>Becomes 1.1</t>
  </si>
  <si>
    <t>1.1.4</t>
  </si>
  <si>
    <t>Previously 1.2.4</t>
  </si>
  <si>
    <t>1.2.1</t>
  </si>
  <si>
    <t>Becomes 1.1.1</t>
  </si>
  <si>
    <t>Previously 1.3</t>
  </si>
  <si>
    <t>1.2.2</t>
  </si>
  <si>
    <t>Becomes 1.1.2</t>
  </si>
  <si>
    <t>Previously 1.3.1</t>
  </si>
  <si>
    <t>1.2.3</t>
  </si>
  <si>
    <t>Becomes 1.1.3</t>
  </si>
  <si>
    <t>New, combination of 1.3.3 (Pork) and 1.3.5 (Bacon and ham)</t>
  </si>
  <si>
    <t>1.2.4</t>
  </si>
  <si>
    <t>Becomes 1.1.4</t>
  </si>
  <si>
    <t>Previously 1.3.2 (Lamb and mutton)</t>
  </si>
  <si>
    <t>Becomes 1.2</t>
  </si>
  <si>
    <t>Previously 1.3.4</t>
  </si>
  <si>
    <t>1.3.1</t>
  </si>
  <si>
    <t>Becomes 1.2.1</t>
  </si>
  <si>
    <t>1.2.5</t>
  </si>
  <si>
    <t>Previously 1.3.6 (Other fresh and processed meat)</t>
  </si>
  <si>
    <t>1.3.2</t>
  </si>
  <si>
    <t>Becomes 1.2.3 (Lamb and goat)</t>
  </si>
  <si>
    <t>1.2.6</t>
  </si>
  <si>
    <t>Previously 1.3.7</t>
  </si>
  <si>
    <t>1.3.3</t>
  </si>
  <si>
    <t>Combined with 1.3.5 (Bacon and ham) in 1.2.2 (Pork)</t>
  </si>
  <si>
    <t>Previously 1.1</t>
  </si>
  <si>
    <t>1.3.4</t>
  </si>
  <si>
    <t>Becomes 1.2.4</t>
  </si>
  <si>
    <t>Previously 1.1.1</t>
  </si>
  <si>
    <t>1.3.5</t>
  </si>
  <si>
    <t>Discontinued, included in 1.2.2 (Pork)</t>
  </si>
  <si>
    <t>Previously 1.1.2</t>
  </si>
  <si>
    <t>1.3.6</t>
  </si>
  <si>
    <t>Becomes 1.2.5 (Other meats)</t>
  </si>
  <si>
    <t>Previously 1.1.3</t>
  </si>
  <si>
    <t>1.3.7</t>
  </si>
  <si>
    <t>Becomes 1.2.6</t>
  </si>
  <si>
    <t>No change</t>
  </si>
  <si>
    <t>1.4.1</t>
  </si>
  <si>
    <t>1.4.2</t>
  </si>
  <si>
    <t>New, combination of part 1.7 (Other food) and 1.5.2 (Snacks and confectionery)</t>
  </si>
  <si>
    <t>Non-alcoholic drinks, confectionery and snacks</t>
  </si>
  <si>
    <t>Split into 1.6 (Non-alcoholic beverages) and 1.5.5 (Snacks and confectionery)</t>
  </si>
  <si>
    <t>1.5.1</t>
  </si>
  <si>
    <t>Previously 1.7.1</t>
  </si>
  <si>
    <t>Becomes 1.6.2 (Waters, soft drinks and juices)</t>
  </si>
  <si>
    <t>1.5.2</t>
  </si>
  <si>
    <t>Previously 1.7.2 (Jams, honey and sandwich spreads)</t>
  </si>
  <si>
    <t>Becomes 1.5.5</t>
  </si>
  <si>
    <t>1.5.3</t>
  </si>
  <si>
    <t>Previously 1.7.4</t>
  </si>
  <si>
    <t>Becomes 1.7</t>
  </si>
  <si>
    <t>1.5.4</t>
  </si>
  <si>
    <t>Previously 1.7.5 (Fats and oils)</t>
  </si>
  <si>
    <t>1.6.1</t>
  </si>
  <si>
    <t>Becomes 1.7.1</t>
  </si>
  <si>
    <t>1.5.5</t>
  </si>
  <si>
    <t>Previously 1.5.2</t>
  </si>
  <si>
    <t>1.6.2</t>
  </si>
  <si>
    <t>Becomes 1.7.2</t>
  </si>
  <si>
    <t>1.5.6</t>
  </si>
  <si>
    <t>Previously 1.7.6 (Food n.e.c.)</t>
  </si>
  <si>
    <t>Split into 1.5 (Food products n.e.c.) and 1.6.1 (Coffee, tea and cocoa)</t>
  </si>
  <si>
    <t>New, combination of 1.7.3 (Tea, coffee and food drinks) and 1.5.1 (Soft drinks, waters and juices)</t>
  </si>
  <si>
    <t>1.7.1</t>
  </si>
  <si>
    <t>Becomes 1.5.1</t>
  </si>
  <si>
    <t>Previously 1.7.3 (Tea, coffee and food drinks)</t>
  </si>
  <si>
    <t>1.7.2</t>
  </si>
  <si>
    <t>Becomes 1.5.2 (Jams, honey and spreads)</t>
  </si>
  <si>
    <t>Previously 1.5.1 (Soft drinks, waters and juices)</t>
  </si>
  <si>
    <t>1.7.3</t>
  </si>
  <si>
    <t>Becomes 1.6.1 (Coffee, tea and cocoa)</t>
  </si>
  <si>
    <t>Previously 1.6</t>
  </si>
  <si>
    <t>1.7.4</t>
  </si>
  <si>
    <t>Becomes 1.5.3</t>
  </si>
  <si>
    <t>Previously 1.6.1</t>
  </si>
  <si>
    <t>1.7.5</t>
  </si>
  <si>
    <t>Becomes 1.5.4 (Oils and fats)</t>
  </si>
  <si>
    <t>Previously 1.6.2</t>
  </si>
  <si>
    <t>1.7.6</t>
  </si>
  <si>
    <t>Becomes 1.5.6 (Other food products n.e.c.)</t>
  </si>
  <si>
    <t>Becomes Alcoholic beverages</t>
  </si>
  <si>
    <t>Previously Alcoholic drinks</t>
  </si>
  <si>
    <t>2.1.1</t>
  </si>
  <si>
    <t>Becomes 2.1.3</t>
  </si>
  <si>
    <t>Previously 2.1.3</t>
  </si>
  <si>
    <t>2.1.2</t>
  </si>
  <si>
    <t>2.1.3</t>
  </si>
  <si>
    <t>Becomes 2.1.1</t>
  </si>
  <si>
    <t>Previously 2.1.1</t>
  </si>
  <si>
    <t>2.2.1</t>
  </si>
  <si>
    <t>Becomes 3.1.1 (Garments for men)</t>
  </si>
  <si>
    <t>New, combination of 3.1 (Men's clothing), 3.2 (Women's clothing) and 3.3 (Children's and infants' clothing)</t>
  </si>
  <si>
    <t>3.1.1</t>
  </si>
  <si>
    <t>Discontinued, included in 3.1.1 (Garments for men)</t>
  </si>
  <si>
    <t>New, combination of  3.1.1 (Men's outerwear) and 3.1.2 (Men's underwear, nightwear and socks)</t>
  </si>
  <si>
    <t>3.1.2</t>
  </si>
  <si>
    <t>New, combination of  3.2.1 (Women's outerwear) and 3.2.2 (Women's underwear, nightwear and hosiery)</t>
  </si>
  <si>
    <t>Becomes 3.1.2 (Garments for women)</t>
  </si>
  <si>
    <t>3.1.3</t>
  </si>
  <si>
    <t>Previously 3.3 (Children's and infants' clothing)</t>
  </si>
  <si>
    <t>3.2.1</t>
  </si>
  <si>
    <t>Discontinued, included in 3.1.2 (Garments for women)</t>
  </si>
  <si>
    <t>Previously 3.4</t>
  </si>
  <si>
    <t>3.2.2</t>
  </si>
  <si>
    <t>Previously 3.4.1 (Men's footwear)</t>
  </si>
  <si>
    <t>Becomes 3.1.3 (Garments for infants and children)</t>
  </si>
  <si>
    <t>Previously 3.4.2 (Women's footwear)</t>
  </si>
  <si>
    <t>Becomes 3.2</t>
  </si>
  <si>
    <t>3.2.3</t>
  </si>
  <si>
    <t>Previously 3.4.3 (Children's footwear)</t>
  </si>
  <si>
    <t>3.4.1</t>
  </si>
  <si>
    <t>Becomes 3.2.1 (Footwear for men)</t>
  </si>
  <si>
    <t xml:space="preserve">Previously 3.5 </t>
  </si>
  <si>
    <t>3.4.2</t>
  </si>
  <si>
    <t>Becomes 3.2.2 (Footwear for women)</t>
  </si>
  <si>
    <t>3.3.1</t>
  </si>
  <si>
    <t xml:space="preserve">Previously 3.5.1 </t>
  </si>
  <si>
    <t>3.4.3</t>
  </si>
  <si>
    <t>Becomes 3.2.3 (Footwear for infants and children)</t>
  </si>
  <si>
    <t>3.3.2</t>
  </si>
  <si>
    <t>Previously 3.5.2 (Clothing services and shoe repair)</t>
  </si>
  <si>
    <t>Becomes 3.3</t>
  </si>
  <si>
    <t>Becomes 3.3.1</t>
  </si>
  <si>
    <t>Becomes 3.3.2 (Cleaning, repair and hire of clothing and footwear)</t>
  </si>
  <si>
    <t>Becomes 4.4</t>
  </si>
  <si>
    <t>New subgroup</t>
  </si>
  <si>
    <t>4.2.1</t>
  </si>
  <si>
    <t>Becomes 4.4.2</t>
  </si>
  <si>
    <t>Previously 4.3.1 (House purchase)</t>
  </si>
  <si>
    <t>4.2.2</t>
  </si>
  <si>
    <t>Becomes 4.4.3</t>
  </si>
  <si>
    <t>New, combination of 4.3.3 (House repairs and maintenance) and 4.3.2 (Property rates and charges)</t>
  </si>
  <si>
    <t>4.2.3</t>
  </si>
  <si>
    <t>Becomes 4.4.1</t>
  </si>
  <si>
    <t>4.3.1</t>
  </si>
  <si>
    <t>Previously 4.3.3 (House repairs and maintenance)</t>
  </si>
  <si>
    <t>Split into 4.3 (Other housing) and 4.2 (New dwelling purchase by owner-occupiers)</t>
  </si>
  <si>
    <t>4.3.2</t>
  </si>
  <si>
    <t>Becomes 4.2.1 (New dwelling purchase by owner-occupiers)</t>
  </si>
  <si>
    <t>Previously 4.2</t>
  </si>
  <si>
    <t>4.4.1</t>
  </si>
  <si>
    <t>Previously 4.2.3</t>
  </si>
  <si>
    <t>4.3.3</t>
  </si>
  <si>
    <t>Becomes 4.3.1 (Maintenance and repair of the dwelling)</t>
  </si>
  <si>
    <t>4.4.2</t>
  </si>
  <si>
    <t>Previously 4.2.1</t>
  </si>
  <si>
    <t>4.4.3</t>
  </si>
  <si>
    <t>Previously 4.2.2</t>
  </si>
  <si>
    <t>Becomes Furnishings, household equipment and services</t>
  </si>
  <si>
    <t>Previously Household contents and services</t>
  </si>
  <si>
    <t>5.1.1</t>
  </si>
  <si>
    <t>5.1.2</t>
  </si>
  <si>
    <t>Discontinued, split into 5.1.2 (Carpets and other floor coverings) and 5.2.1 (Household textiles)</t>
  </si>
  <si>
    <t>New, part 5.1.2 (Floor and window coverings)</t>
  </si>
  <si>
    <t>5.1.3</t>
  </si>
  <si>
    <t>Becomes 5.2 (Household textiles)</t>
  </si>
  <si>
    <t>Becomes 5.3</t>
  </si>
  <si>
    <t>5.2.1</t>
  </si>
  <si>
    <t>New, combination of 5.1.3 (Towels and linen) and part 5.1.2 (Floor and window coverings)</t>
  </si>
  <si>
    <t>Becomes 5.3.1</t>
  </si>
  <si>
    <t>Previously 5.2</t>
  </si>
  <si>
    <t>5.2.2</t>
  </si>
  <si>
    <t>Becomes 5.3.2</t>
  </si>
  <si>
    <t>Previously 5.2.1</t>
  </si>
  <si>
    <t>5.2.3</t>
  </si>
  <si>
    <t>Becomes 5.3.3</t>
  </si>
  <si>
    <t>Previously 5.2.2</t>
  </si>
  <si>
    <t>5.2.4</t>
  </si>
  <si>
    <t>Becomes 5.3.4 (Tools and equipment for house and garden)</t>
  </si>
  <si>
    <t>Previously 5.2.3</t>
  </si>
  <si>
    <t>Becomes 5.4 (Non-durable household products)</t>
  </si>
  <si>
    <t>5.3.4</t>
  </si>
  <si>
    <t>Previously 5.2.4 (Tools)</t>
  </si>
  <si>
    <t>Becomes 5.4.1 (Cleaning and maintenance products)</t>
  </si>
  <si>
    <t>Previously 5.3 (Household supplies)</t>
  </si>
  <si>
    <t>Becomes 5.4.2 (Personal care products)</t>
  </si>
  <si>
    <t>Previously 5.3.1 (Household cleaning agents)</t>
  </si>
  <si>
    <t>Becomes 5.4.3 (Other non-durable household products)</t>
  </si>
  <si>
    <t xml:space="preserve">Previously 5.3.2 (Toiletries and personal care products) </t>
  </si>
  <si>
    <t>Becomes 5.5 (Domestic and household services)</t>
  </si>
  <si>
    <t>Previously 5.3.3 (Other household supplies)</t>
  </si>
  <si>
    <t>Becomes 5.5.1</t>
  </si>
  <si>
    <t>Previously 5.4 (Household services)</t>
  </si>
  <si>
    <t>Becomes 5.5.2 (Hairdressing and personal grooming services)</t>
  </si>
  <si>
    <t>5.5.1</t>
  </si>
  <si>
    <t>Previously 5.4.1</t>
  </si>
  <si>
    <t>Becomes 5.5.3</t>
  </si>
  <si>
    <t>5.5.2</t>
  </si>
  <si>
    <t xml:space="preserve">Previously 5.4.2 (Hairdressing and personal care services) </t>
  </si>
  <si>
    <t>5.5.3</t>
  </si>
  <si>
    <t xml:space="preserve">Previously 5.4.3 </t>
  </si>
  <si>
    <t>Becomes 6.2 (Medical, dental and hospital services)</t>
  </si>
  <si>
    <t>New, combination of 6.2 (Pharmaceuticals) and part 6.1.2 (Optical services)</t>
  </si>
  <si>
    <t>6.1.1</t>
  </si>
  <si>
    <t>Becomes 6.2.1 (Medical and hospital services)</t>
  </si>
  <si>
    <t xml:space="preserve">Part 6.2 (Pharmaceuticals) </t>
  </si>
  <si>
    <t>6.1.2</t>
  </si>
  <si>
    <t>Discontinued, split into 6.1.2 (Therapeutic appliances and equipment) and 6.2.1 (Medical and hospital services)</t>
  </si>
  <si>
    <t>New, combination of part 6.2 (Pharmaceuticals) and part 6.1.2 (Optical services)</t>
  </si>
  <si>
    <t>6.1.3</t>
  </si>
  <si>
    <t>Becomes 6.2.2</t>
  </si>
  <si>
    <t>Previously 6.1 (Health services)</t>
  </si>
  <si>
    <t>Discontinued, included in 6.1 (Medical products, appliances and equipment)</t>
  </si>
  <si>
    <t>6.2.1</t>
  </si>
  <si>
    <t>New, combination of  6.1.1 (Hospital and medical services) and part 6.1.2 (Optical services)</t>
  </si>
  <si>
    <t>Split into 6.1.1 (Pharmaceutical products) and 6.1.2 (Therapeutic appliances and equipment)</t>
  </si>
  <si>
    <t>6.2.2</t>
  </si>
  <si>
    <t xml:space="preserve">Previously 6.1.3 </t>
  </si>
  <si>
    <t>Becomes Transport</t>
  </si>
  <si>
    <t>Previously Transportation</t>
  </si>
  <si>
    <t>7.1.1</t>
  </si>
  <si>
    <t>7.1.2</t>
  </si>
  <si>
    <t>Becomes 7.1.3</t>
  </si>
  <si>
    <t>Previously 7.1.4 (Motor vehicle parts and accessories)</t>
  </si>
  <si>
    <t>7.1.3</t>
  </si>
  <si>
    <t>Becomes 7.1.4 (Maintenance and repair of motor vehicles)</t>
  </si>
  <si>
    <t xml:space="preserve">Previously 7.1.2 </t>
  </si>
  <si>
    <t>7.1.4</t>
  </si>
  <si>
    <t>Becomes 7.1.2 (Spare parts and accessories for motor vehicles)</t>
  </si>
  <si>
    <t>Previously 7.1.3 (Motor vehicle repair and servicing)</t>
  </si>
  <si>
    <t>7.1.5</t>
  </si>
  <si>
    <t>Becomes Other services in respect of motor vehicles</t>
  </si>
  <si>
    <t>Previously Other motoring charges</t>
  </si>
  <si>
    <t>8.1.1</t>
  </si>
  <si>
    <t>Becomes Postal services</t>
  </si>
  <si>
    <t>Previously Postal</t>
  </si>
  <si>
    <t>8.1.2</t>
  </si>
  <si>
    <t>Becomes Telecommunication equipment and services</t>
  </si>
  <si>
    <t>Previously Telecommunication</t>
  </si>
  <si>
    <t>Becomes Recreation and culture</t>
  </si>
  <si>
    <t>Previously Recreation</t>
  </si>
  <si>
    <t>Becomes Audio, visual and computing equipment and services</t>
  </si>
  <si>
    <t>Previously Audio, visual and computing</t>
  </si>
  <si>
    <t>9.1.1</t>
  </si>
  <si>
    <t>9.1.2</t>
  </si>
  <si>
    <t>Split into 9.1.2 (Audio, visual and computing media and services) and 9.2.2 (Newspapers, magazines and stationery)</t>
  </si>
  <si>
    <t>Part 9.1.2 (Audio, visual and computing media and services)</t>
  </si>
  <si>
    <t>Becomes Newspapers, books and stationery</t>
  </si>
  <si>
    <t>New, combination of 9.2 (Books, newspapers and magazines) and part 9.1.2 (Audio, visual and computing media and services)</t>
  </si>
  <si>
    <t>Becomes Newspapers, magazines and stationery</t>
  </si>
  <si>
    <t>New, combination of  9.2.2 (Newspapers and magazines) and part 9.1.2 (Audio, visual and computing media and services)</t>
  </si>
  <si>
    <t>Becomes 9.4 (Other recreation, sport and culture)</t>
  </si>
  <si>
    <t>Previously 9.4</t>
  </si>
  <si>
    <t>Becomes 9.4.1 (Equipment for sports, camping and open-air recreation)</t>
  </si>
  <si>
    <t>Previously 9.4.1</t>
  </si>
  <si>
    <t>Becomes 9.4.2 (Games, toys and hobbies)</t>
  </si>
  <si>
    <t>Previously 9.4.2 (Overseas holiday travel and accommodation)</t>
  </si>
  <si>
    <t>Becomes 9.4.5</t>
  </si>
  <si>
    <t>Previously 9.3 (Sport and other recreation)</t>
  </si>
  <si>
    <t>Becomes 9.4.3 (Pets and related products)</t>
  </si>
  <si>
    <t>Previously 9.3.1 (Sports and recreational equipment)</t>
  </si>
  <si>
    <t>Becomes 9.4.4 (Veterinary and other services for pets)</t>
  </si>
  <si>
    <t>Previously 9.3.2 (Toys, games and hobbies)</t>
  </si>
  <si>
    <t>Becomes 9.4.6 (Other recreational, sporting and cultural services)</t>
  </si>
  <si>
    <t>9.4.3</t>
  </si>
  <si>
    <t>Previously 9.3.4 (Pets, pet foods and supplies)</t>
  </si>
  <si>
    <t>Becomes 9.3</t>
  </si>
  <si>
    <t>9.4.4</t>
  </si>
  <si>
    <t>Previously 9.3.5 (Pet services including veterinary)</t>
  </si>
  <si>
    <t>Becomes 9.3.1</t>
  </si>
  <si>
    <t>9.4.5</t>
  </si>
  <si>
    <t>Previously 9.3.3</t>
  </si>
  <si>
    <t>Becomes 9.3.2 (International holiday travel and accommodation)</t>
  </si>
  <si>
    <t>9.4.6</t>
  </si>
  <si>
    <t>Previously 9.3.6 (Other recreational activities)</t>
  </si>
  <si>
    <t>10.1.1</t>
  </si>
  <si>
    <t>10.1.2</t>
  </si>
  <si>
    <t>10.1.3</t>
  </si>
  <si>
    <t>Becomes Insurance and financial services</t>
  </si>
  <si>
    <t>Previously Financial and insurance services</t>
  </si>
  <si>
    <t>Discontinued, included in 11.2 (Financial services)</t>
  </si>
  <si>
    <t>Previously 11.2 (Insurance services)</t>
  </si>
  <si>
    <t>Deposit and loan facilities</t>
  </si>
  <si>
    <t>Discontinued, part included in 11.2.1 (Deposit and loan facilities (direct charges))</t>
  </si>
  <si>
    <t>Previously 11.2.1 (Insurance services)</t>
  </si>
  <si>
    <t>Becomes 11.2.2</t>
  </si>
  <si>
    <t>New, combination of part 11.1.1 (Deposit and loan facilities) and 11.1.2 (Other financial services)</t>
  </si>
  <si>
    <t>Becomes 11.1 (Insurance)</t>
  </si>
  <si>
    <t>New, part 11.1.1 (Deposit and loan facilities)</t>
  </si>
  <si>
    <t>Becomes 11.1.1 (Insurance)</t>
  </si>
  <si>
    <t>Previously 11.1.2</t>
  </si>
  <si>
    <t xml:space="preserve">               Australian Bureau of Statistics</t>
  </si>
  <si>
    <t>13th SERIES CPI COMMODITY CLASSIFICATION</t>
  </si>
  <si>
    <t>14th SERIES CPI COMMODITY CLASSIFICATION</t>
  </si>
  <si>
    <t>12th SERIES CPI COMMODITY CLASSIFICATION</t>
  </si>
  <si>
    <t>Correspondence with 14th series</t>
  </si>
  <si>
    <t>Correspondence with 13th series</t>
  </si>
  <si>
    <t>Correspondence with 12th series</t>
  </si>
  <si>
    <t xml:space="preserve">Household Supplies </t>
  </si>
  <si>
    <t>Other Household Supplies</t>
  </si>
  <si>
    <t xml:space="preserve">Deposit and Loan Facilities </t>
  </si>
  <si>
    <t xml:space="preserve">Other Financial Services </t>
  </si>
  <si>
    <t xml:space="preserve">Clothing accessories and jewellery </t>
  </si>
  <si>
    <t>Weight now includes Old 3.5.2</t>
  </si>
  <si>
    <t xml:space="preserve">Gas and other household fuels </t>
  </si>
  <si>
    <t xml:space="preserve">Preschool and primary education </t>
  </si>
  <si>
    <t>Tertiary education new</t>
  </si>
  <si>
    <t>See footnote</t>
  </si>
  <si>
    <t xml:space="preserve">(e) New series created by splitting 13th series expenditure classes. Reference base of June quarter 2000 = 100.0. </t>
  </si>
  <si>
    <t>Table 16. CPI weights, 16th series</t>
  </si>
  <si>
    <t xml:space="preserve">Group, Sub-group </t>
  </si>
  <si>
    <t xml:space="preserve">                Australian Bureau of Statistics</t>
  </si>
  <si>
    <t xml:space="preserve">                  Australian Bureau of Statistics</t>
  </si>
  <si>
    <r>
      <t>Fresh fruit and vegetables</t>
    </r>
    <r>
      <rPr>
        <sz val="8"/>
        <rFont val="Arial"/>
        <family val="2"/>
      </rPr>
      <t xml:space="preserve"> (a)</t>
    </r>
  </si>
  <si>
    <t>Watches and clocks (d)</t>
  </si>
  <si>
    <t>Veterinary services (d)</t>
  </si>
  <si>
    <t xml:space="preserve">                 Australian Bureau of Statistics</t>
  </si>
  <si>
    <t xml:space="preserve">The CPI commodity classification (CPICC) used to categorise the goods and services in the CPI was updated to enable greater international comparability by aligning the CPICC with the United Nations Classification of Individual Consumption according to Purpose (COICOP) where possible. Therefore, there was considerable re-naming and some re-ordering of the items in the classification. </t>
  </si>
  <si>
    <t>Table 19. Correspondence between 14th and 15th series CPI Commodity Classification</t>
  </si>
  <si>
    <t>Table 20. Correspondence between 15th and 16th series CPI Commodity Classification</t>
  </si>
  <si>
    <t>Correspondence between 12th and 13th series CPI Commodity Classification</t>
  </si>
  <si>
    <t>Correspondence between 13th and 14th series CPI Commodity Classification</t>
  </si>
  <si>
    <t>Correspondence between 14th and 15th series CPI Commodity Classification</t>
  </si>
  <si>
    <t>Correspondence between 15th and 16th series CPI Commodity Classification</t>
  </si>
  <si>
    <t>16th SERIES CPI INTRODUCED SEPTEMBER QUARTER 2011, EIGHT CAPITAL CITIES (with LINK PERIOD to 15th series being JUNE QUARTER 2011)</t>
  </si>
  <si>
    <t>15th SERIES CPI, INTRODUCED SEPTEMBER QUARTER 2005, EIGHT CAPITAL CITIES (with LINK PERIOD to 14th series being JUNE QUARTER 2005)</t>
  </si>
  <si>
    <t>Group, Sub-group and Expenditure Class</t>
  </si>
  <si>
    <t>14th SERIES CPI, INTRODUCED SEPTEMBER QUARTER 2000, EIGHT CAPITAL CITIES (with LINK PERIOD to 13th series being JUNE QUARTER 2000)</t>
  </si>
  <si>
    <t>The weighting pattern used for the 14th series CPI was based on results from the Household Expenditure Survey 1998-99</t>
  </si>
  <si>
    <t>The weighting pattern used for the 15th series CPI was based on results from the Household Expenditure Survey 2003-04.</t>
  </si>
  <si>
    <t>The weighting pattern used for the 16th series CPI was based on results from the Household Expenditure Survey 2009-10.</t>
  </si>
  <si>
    <t>13th SERIES CPI, INTRODUCED SEPTEMBER QUARTER 1998, EIGHT CAPITAL CITIES (with LINK PERIOD to 12th series being JUNE QUARTER 1998)</t>
  </si>
  <si>
    <t>WEIGHTING PATTERN, 12th SERIES CPI, INTRODUCED SEPTEMBER QUARTER 1992, EIGHT CAPITAL CITIES (with LINK PERIOD to 11th series being JUNE QUARTER 1992)</t>
  </si>
  <si>
    <t>11th SERIES CPI,  INTRODUCED MARCH QUARTER 1987, EIGHT CAPITAL CITIES (with LINK PERIOD to 10th series being DECEMBER QUARTER 1986)</t>
  </si>
  <si>
    <t>The following new areas of expenditure were included; Consumer credit charges; Optical services; Watches and clocks; and Veterinary services.</t>
  </si>
  <si>
    <t xml:space="preserve">The weighting pattern used for the 11th series CPI was based on results from the Household Expenditure Survey 1983-84. </t>
  </si>
  <si>
    <t xml:space="preserve">The weighting pattern used for the 12th series CPI was based on results from the Household Expenditure Survey 1988-89. </t>
  </si>
  <si>
    <t xml:space="preserve">The weighting pattern used for the 13th series CPI was based on results from the Household Expenditure Survey 1993-94. </t>
  </si>
  <si>
    <t xml:space="preserve">The weighting pattern used for the 11th series CPI was based on results from the Household Expenditure Survey 1979-80. </t>
  </si>
  <si>
    <t>10th SERIES CPI, INTRODUCED JUNE QUARTER 1982, EIGHT CAPITAL CITIES (with LINK PERIOD to 9th series being MARCH QUARTER 1982)</t>
  </si>
  <si>
    <t>9th SERIES CPI, INTRODUCED DECEMBER QUARTER 1976 SIX CAPITAL CITIES and CANBERRA (with LINK PERIOD to 8th series being SEPTEMBER QUARTER 1976)</t>
  </si>
  <si>
    <t>8th SERIES CPI, INTRODUCED DECEMBER QUARTER 1974, SIX CAPITAL CITIES (with LINK PERIOD to 7th series being SEPTEMBER QUARTER 1974)</t>
  </si>
  <si>
    <t xml:space="preserve">Summary of Changes </t>
  </si>
  <si>
    <t>7th SERIES CPI, INTRODUCED MARCH QUARTER 1974 SIX CAPITAL CITIES (with LINK PERIOD to 6th series being DECEMBER QUARTER 1973)</t>
  </si>
  <si>
    <t>Furniture, frozen vegetables, packet soups, additional processed meat items, and Sunday newspapers and weekly magazines have been added to the list of items. Rentals of six-roomed privately owned houses were included.</t>
  </si>
  <si>
    <t>4th SERIES CPI, INTRODUCED IN JUNE QUARTER 1960, SIX CAPITAL CITIES (with LINK PERIOD to 3rd series being MARCH QUARTER 1960)</t>
  </si>
  <si>
    <t>5th SERIES CPI, INTRODUCED MARCH QUARTER 1964, SIX CAPITAL CITIES (with LINK PERIOD to 4th series being DECEMBER QUARTER 1963)</t>
  </si>
  <si>
    <t>6th SERIES CPI, INTRODUCED MARCH QUARTER 1969 SIX CAPITAL CITIES (with LINK PERIOD to 5th series being DECEMBER QUARTER 1968)</t>
  </si>
  <si>
    <t>WEIGHTING PATTERN, 3rd SERIES CPI, INTRODUCED JUNE QUARTER 1956, SIX CAPITAL CITIES (with LINK PERIOD to 2nd series being MARCH QUARTER 1956)</t>
  </si>
  <si>
    <t>The ninth series was introduced following the availability of detailed data from the Household Expenditure Survey 1974-75. The structure of the new series was derived from this survey which was the first survey of this type conducted by the ABS. The CPI population group consists of metropolitan employee households. 'Employee households' are defined as those households which obtain the major part of their household income from wages and salaries but excluding the top 10 per cent (in terms of income) of such households. Metropolitan means capital cities.</t>
  </si>
  <si>
    <t>ALL GROUPS CPI</t>
  </si>
  <si>
    <t>ALL GROUPS CPI (a)</t>
  </si>
  <si>
    <t xml:space="preserve">ALL GROUPS CPI </t>
  </si>
  <si>
    <t>For more details of the use of the 16th Series historical weighting pattern please follow the links below.</t>
  </si>
  <si>
    <t>6431.0 - Consumer Price Index, Historical Weighting Patterns, 1948-2011</t>
  </si>
  <si>
    <t>Meat (a)</t>
  </si>
  <si>
    <t>Holiday accommodation (a)</t>
  </si>
  <si>
    <t xml:space="preserve">The coverage of household expenditure remained largely the same as the 15th series CPI, with two exceptions: the indirectly measured component of the 'Deposit and loan facilities' index wasremoved from the headline CPI with direct fees and charges remaining and the 'Motor vehicles' expenditure class incorporated new cars, transfer of used cars to the household sector and the service fee for the transfer of second hand cars. </t>
  </si>
  <si>
    <t>(a) Private motoring included from December quarter 1952.</t>
  </si>
  <si>
    <t>(a) Television (except Canberra) included from June quarter 1960.</t>
  </si>
  <si>
    <t>(a) Television (for Canberra) included from March quarter 1964.</t>
  </si>
  <si>
    <t>(b) Furniture included from March quarter 1964.</t>
  </si>
  <si>
    <t>(a) Poultry added to the list of items in the meat index.</t>
  </si>
  <si>
    <t>(b) Private flat rents included from March quarter 1969. Government flat rents (for Canberra) included from March qtr 1969.</t>
  </si>
  <si>
    <t>(c) Health services included from March quarter 1969.</t>
  </si>
  <si>
    <t>(a) A new subgroup called "Snacks, take away food" was included from March quarter 1974.</t>
  </si>
  <si>
    <t>(b) Private house and flat rents (for Canberra) included from March quarter 1974.</t>
  </si>
  <si>
    <t>(c) A new subgroup called "Wines and Spirits" was included from March quarter 1974.</t>
  </si>
  <si>
    <t>(e) Television and radio licenses fees were later abolished and therfore excluded from September qtr 1974.</t>
  </si>
  <si>
    <t>(a) Holiday travel and accommodation in Australia included from December quarter 1976.</t>
  </si>
  <si>
    <t>(b) Fresh and frozen fish included from December quarter 1976.</t>
  </si>
  <si>
    <t>(c ) Fresh fruit and vegetables (other than potatoes and onions) included from December quarter 1976.</t>
  </si>
  <si>
    <t>(d) Restaurant meals included from December quarter 1976.</t>
  </si>
  <si>
    <t>(e) Insurance on dwellings and contents and on motor vehicles included from December quarter 1976.</t>
  </si>
  <si>
    <t>(f) Books, toys, games and sporting equipment included from December quarter 1976.</t>
  </si>
  <si>
    <t>(a) Holiday travel and accommodation overseas included from June quarter 1982.</t>
  </si>
  <si>
    <t>(b) Education and child care fees included from June quarter 1982.</t>
  </si>
  <si>
    <t>(a) from December quarter 1986 includes 'seasonal' items not available at all times of the year .</t>
  </si>
  <si>
    <t>(b) House purchases including alterations have been deleted from December quarter 1986.</t>
  </si>
  <si>
    <t>(c) Mortgage interest rates charges included from December quarter 1986.</t>
  </si>
  <si>
    <t>(d ) Watches and clocks and veterinary services have been included from December quarter 1986.</t>
  </si>
  <si>
    <t>(e) Consumer credit charges included from December quarter 1986.</t>
  </si>
  <si>
    <t>(f) Optical services included from December quarter 1986.</t>
  </si>
  <si>
    <t>(a) Percentages may not add due to rounding.</t>
  </si>
  <si>
    <t>(a) 12th and 13th series are numbered independently - the numbers are to assist readability only.</t>
  </si>
  <si>
    <t>(b) new series will have a reference base of June quarter 1998 = 100.0.</t>
  </si>
  <si>
    <t>(c) new series calculated with a reference base of 1989-90 = 100.0.</t>
  </si>
  <si>
    <t>(d) continuous series linked to the 12th series equivalent with a reference base of 1989-90 =100.0.</t>
  </si>
  <si>
    <t>(a) Series continuing, name change and/or move of series in the classification order.</t>
  </si>
  <si>
    <t>(b) Series continuing, minor compositional change.</t>
  </si>
  <si>
    <t>(c) New series, backcast with components from 15th series.</t>
  </si>
  <si>
    <t>(d) New series, base of June quarter 2011 = 100.0 as no backcast data available.</t>
  </si>
  <si>
    <t>Table 17. Correspondence between 12th and 13th series CPI Commodity Classification (a)</t>
  </si>
  <si>
    <t>Table 18. Correspondence between 13th and 14th series CPI Commodity Classification (a)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</si>
</sst>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00"/>
    <numFmt numFmtId="178" formatCode="0.0000"/>
    <numFmt numFmtId="179" formatCode="0.000"/>
    <numFmt numFmtId="180" formatCode="#,##0.0000"/>
    <numFmt numFmtId="181" formatCode="0.0%"/>
    <numFmt numFmtId="182" formatCode="d/mm/yy;@"/>
    <numFmt numFmtId="183" formatCode="dd/mm/yy;@"/>
  </numFmts>
  <fonts count="58">
    <font>
      <sz val="10"/>
      <name val="Arial"/>
      <family val="0"/>
    </font>
    <font>
      <sz val="8"/>
      <name val="Arial"/>
      <family val="0"/>
    </font>
    <font>
      <b/>
      <sz val="12"/>
      <name val="Arial"/>
      <family val="2"/>
    </font>
    <font>
      <b/>
      <sz val="10"/>
      <name val="Arial"/>
      <family val="2"/>
    </font>
    <font>
      <b/>
      <sz val="8"/>
      <name val="Arial"/>
      <family val="2"/>
    </font>
    <font>
      <sz val="12"/>
      <name val="Arial"/>
      <family val="0"/>
    </font>
    <font>
      <sz val="10"/>
      <name val="Times New Roman"/>
      <family val="0"/>
    </font>
    <font>
      <u val="single"/>
      <sz val="7.5"/>
      <color indexed="12"/>
      <name val="Arial"/>
      <family val="0"/>
    </font>
    <font>
      <u val="single"/>
      <sz val="7.5"/>
      <color indexed="36"/>
      <name val="Arial"/>
      <family val="0"/>
    </font>
    <font>
      <i/>
      <sz val="8"/>
      <name val="Arial"/>
      <family val="2"/>
    </font>
    <font>
      <b/>
      <sz val="10"/>
      <color indexed="10"/>
      <name val="Arial"/>
      <family val="2"/>
    </font>
    <font>
      <sz val="10"/>
      <color indexed="12"/>
      <name val="Arial"/>
      <family val="2"/>
    </font>
    <font>
      <u val="single"/>
      <sz val="8.5"/>
      <color indexed="12"/>
      <name val="Arial"/>
      <family val="2"/>
    </font>
    <font>
      <b/>
      <sz val="18"/>
      <color indexed="9"/>
      <name val="Arial"/>
      <family val="2"/>
    </font>
    <font>
      <u val="single"/>
      <sz val="10"/>
      <color indexed="12"/>
      <name val="Arial"/>
      <family val="2"/>
    </font>
    <font>
      <b/>
      <sz val="9"/>
      <color indexed="10"/>
      <name val="Arial"/>
      <family val="2"/>
    </font>
    <font>
      <u val="single"/>
      <sz val="8"/>
      <color indexed="12"/>
      <name val="Arial"/>
      <family val="2"/>
    </font>
    <font>
      <b/>
      <u val="single"/>
      <sz val="12"/>
      <color indexed="12"/>
      <name val="Arial"/>
      <family val="2"/>
    </font>
    <font>
      <u val="single"/>
      <sz val="10"/>
      <name val="Arial"/>
      <family val="2"/>
    </font>
    <font>
      <u val="single"/>
      <sz val="9"/>
      <color indexed="9"/>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color theme="0" tint="-0.4999699890613556"/>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vertical="top"/>
      <protection/>
    </xf>
    <xf numFmtId="0" fontId="0" fillId="0" borderId="0">
      <alignment/>
      <protection/>
    </xf>
    <xf numFmtId="0" fontId="1"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1"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vertical="top"/>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vertical="top"/>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5" fillId="0" borderId="0">
      <alignment/>
      <protection/>
    </xf>
    <xf numFmtId="0" fontId="5" fillId="0" borderId="0">
      <alignment/>
      <protection/>
    </xf>
    <xf numFmtId="0" fontId="39"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vertical="top"/>
      <protection/>
    </xf>
    <xf numFmtId="0" fontId="5"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0" fillId="0" borderId="0">
      <alignment/>
      <protection/>
    </xf>
    <xf numFmtId="0" fontId="39" fillId="0" borderId="0">
      <alignment/>
      <protection/>
    </xf>
    <xf numFmtId="0" fontId="5" fillId="0" borderId="0">
      <alignment/>
      <protection/>
    </xf>
    <xf numFmtId="0" fontId="5" fillId="0" borderId="0">
      <alignment/>
      <protection/>
    </xf>
    <xf numFmtId="0" fontId="6"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0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0" fillId="0" borderId="0" xfId="0" applyAlignment="1">
      <alignment wrapText="1"/>
    </xf>
    <xf numFmtId="0" fontId="0" fillId="0" borderId="0" xfId="0" applyBorder="1" applyAlignment="1">
      <alignment/>
    </xf>
    <xf numFmtId="176" fontId="0" fillId="0" borderId="0" xfId="0" applyNumberFormat="1" applyAlignment="1">
      <alignment/>
    </xf>
    <xf numFmtId="0" fontId="0" fillId="0" borderId="0" xfId="0" applyAlignment="1">
      <alignment/>
    </xf>
    <xf numFmtId="176" fontId="0" fillId="0" borderId="0" xfId="0" applyNumberFormat="1" applyAlignment="1">
      <alignment/>
    </xf>
    <xf numFmtId="0" fontId="1" fillId="0" borderId="0" xfId="216" applyFont="1" applyAlignment="1">
      <alignment horizontal="left"/>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0" fontId="1" fillId="0" borderId="0" xfId="0" applyFont="1" applyAlignment="1">
      <alignment/>
    </xf>
    <xf numFmtId="0" fontId="4" fillId="0" borderId="0" xfId="0" applyFont="1" applyAlignment="1">
      <alignment/>
    </xf>
    <xf numFmtId="0" fontId="1" fillId="0" borderId="0" xfId="216" applyFont="1" applyBorder="1">
      <alignment/>
      <protection/>
    </xf>
    <xf numFmtId="0" fontId="9" fillId="0" borderId="0" xfId="216" applyFont="1" applyBorder="1" applyAlignment="1">
      <alignment horizontal="left"/>
      <protection/>
    </xf>
    <xf numFmtId="0" fontId="1" fillId="0" borderId="0" xfId="0" applyFont="1" applyBorder="1" applyAlignment="1">
      <alignment/>
    </xf>
    <xf numFmtId="0" fontId="1" fillId="0" borderId="0" xfId="0" applyFont="1" applyBorder="1" applyAlignment="1">
      <alignment wrapText="1"/>
    </xf>
    <xf numFmtId="0" fontId="1" fillId="0" borderId="0" xfId="216" applyFont="1" applyAlignment="1">
      <alignment/>
      <protection/>
    </xf>
    <xf numFmtId="0" fontId="0" fillId="0" borderId="0" xfId="0" applyFont="1" applyAlignment="1">
      <alignment horizontal="left"/>
    </xf>
    <xf numFmtId="0" fontId="3" fillId="0" borderId="0" xfId="0" applyFont="1" applyFill="1" applyBorder="1" applyAlignment="1">
      <alignment wrapText="1"/>
    </xf>
    <xf numFmtId="2" fontId="3" fillId="0" borderId="0" xfId="0" applyNumberFormat="1" applyFont="1" applyFill="1" applyBorder="1" applyAlignment="1">
      <alignment horizontal="center"/>
    </xf>
    <xf numFmtId="0" fontId="3" fillId="0" borderId="0" xfId="0" applyFont="1" applyFill="1" applyAlignment="1">
      <alignment/>
    </xf>
    <xf numFmtId="0" fontId="5" fillId="0" borderId="0" xfId="0" applyNumberFormat="1" applyFont="1" applyAlignment="1">
      <alignment/>
    </xf>
    <xf numFmtId="0" fontId="0" fillId="0" borderId="0" xfId="0" applyFill="1" applyAlignment="1">
      <alignment wrapText="1"/>
    </xf>
    <xf numFmtId="0" fontId="0" fillId="0" borderId="0" xfId="0" applyFill="1" applyAlignment="1">
      <alignment/>
    </xf>
    <xf numFmtId="176" fontId="0" fillId="0" borderId="0" xfId="0" applyNumberFormat="1" applyFill="1" applyAlignment="1">
      <alignment/>
    </xf>
    <xf numFmtId="0" fontId="4" fillId="0" borderId="10" xfId="0" applyFont="1" applyFill="1" applyBorder="1" applyAlignment="1">
      <alignment horizontal="center"/>
    </xf>
    <xf numFmtId="0" fontId="4" fillId="0" borderId="0" xfId="0" applyFont="1" applyFill="1" applyBorder="1" applyAlignment="1">
      <alignment horizontal="center"/>
    </xf>
    <xf numFmtId="0" fontId="1" fillId="0" borderId="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0" fillId="0" borderId="0" xfId="0" applyBorder="1" applyAlignment="1">
      <alignment wrapText="1"/>
    </xf>
    <xf numFmtId="0" fontId="1" fillId="0" borderId="0" xfId="0" applyFont="1" applyAlignment="1">
      <alignment horizontal="left"/>
    </xf>
    <xf numFmtId="0" fontId="4" fillId="0" borderId="13" xfId="216" applyFont="1" applyFill="1" applyBorder="1">
      <alignment/>
      <protection/>
    </xf>
    <xf numFmtId="0" fontId="1" fillId="0" borderId="0" xfId="0" applyFont="1" applyAlignment="1">
      <alignment wrapText="1"/>
    </xf>
    <xf numFmtId="0" fontId="1" fillId="0" borderId="0" xfId="0" applyFont="1" applyFill="1" applyAlignment="1">
      <alignment/>
    </xf>
    <xf numFmtId="0" fontId="15" fillId="0" borderId="0" xfId="0" applyFont="1" applyBorder="1" applyAlignment="1">
      <alignment/>
    </xf>
    <xf numFmtId="0" fontId="2" fillId="0" borderId="0" xfId="0" applyFont="1" applyBorder="1" applyAlignment="1">
      <alignment horizontal="left"/>
    </xf>
    <xf numFmtId="0" fontId="18" fillId="0" borderId="0" xfId="0" applyFont="1" applyAlignment="1">
      <alignment wrapText="1"/>
    </xf>
    <xf numFmtId="0" fontId="5" fillId="0" borderId="0" xfId="0" applyFont="1" applyFill="1" applyAlignment="1">
      <alignment/>
    </xf>
    <xf numFmtId="0" fontId="0" fillId="0" borderId="0" xfId="0" applyFill="1" applyBorder="1" applyAlignment="1">
      <alignment/>
    </xf>
    <xf numFmtId="0" fontId="14" fillId="0" borderId="0" xfId="69" applyFill="1" applyAlignment="1" applyProtection="1">
      <alignment/>
      <protection/>
    </xf>
    <xf numFmtId="0" fontId="16" fillId="0" borderId="0" xfId="69" applyFont="1" applyAlignment="1" applyProtection="1">
      <alignment/>
      <protection/>
    </xf>
    <xf numFmtId="0" fontId="2" fillId="0" borderId="0" xfId="69" applyFont="1" applyAlignment="1" applyProtection="1">
      <alignment/>
      <protection/>
    </xf>
    <xf numFmtId="0" fontId="14" fillId="0" borderId="0" xfId="69" applyAlignment="1" applyProtection="1">
      <alignment/>
      <protection/>
    </xf>
    <xf numFmtId="0" fontId="14" fillId="0" borderId="0" xfId="69" applyAlignment="1" applyProtection="1">
      <alignment wrapText="1"/>
      <protection/>
    </xf>
    <xf numFmtId="0" fontId="4" fillId="0" borderId="0" xfId="0" applyFont="1" applyFill="1" applyAlignment="1">
      <alignment horizontal="left"/>
    </xf>
    <xf numFmtId="0" fontId="1" fillId="0" borderId="0" xfId="0" applyFont="1" applyFill="1" applyAlignment="1">
      <alignment wrapText="1"/>
    </xf>
    <xf numFmtId="0" fontId="12" fillId="0" borderId="0" xfId="78" applyAlignment="1" applyProtection="1">
      <alignment/>
      <protection/>
    </xf>
    <xf numFmtId="0" fontId="0" fillId="0" borderId="0" xfId="0" applyAlignment="1">
      <alignment vertical="top"/>
    </xf>
    <xf numFmtId="0" fontId="12" fillId="0" borderId="0" xfId="78" applyAlignment="1" applyProtection="1">
      <alignment vertical="top"/>
      <protection/>
    </xf>
    <xf numFmtId="0" fontId="0" fillId="0" borderId="0" xfId="0" applyFill="1" applyAlignment="1">
      <alignment vertical="top"/>
    </xf>
    <xf numFmtId="0" fontId="0" fillId="0" borderId="0" xfId="0" applyFill="1" applyBorder="1" applyAlignment="1">
      <alignment vertical="top"/>
    </xf>
    <xf numFmtId="0" fontId="16" fillId="0" borderId="14" xfId="69" applyFont="1" applyFill="1" applyBorder="1" applyAlignment="1" applyProtection="1">
      <alignment vertical="top"/>
      <protection/>
    </xf>
    <xf numFmtId="0" fontId="12" fillId="0" borderId="0" xfId="78" applyFont="1" applyBorder="1" applyAlignment="1" applyProtection="1">
      <alignment horizontal="left" vertical="top"/>
      <protection/>
    </xf>
    <xf numFmtId="0" fontId="1" fillId="0" borderId="0" xfId="0" applyFont="1" applyFill="1" applyAlignment="1">
      <alignment/>
    </xf>
    <xf numFmtId="0" fontId="1" fillId="0" borderId="0" xfId="69" applyFont="1" applyFill="1" applyAlignment="1" applyProtection="1">
      <alignment/>
      <protection/>
    </xf>
    <xf numFmtId="0" fontId="16" fillId="0" borderId="0" xfId="67" applyFont="1" applyFill="1" applyAlignment="1" applyProtection="1">
      <alignment/>
      <protection/>
    </xf>
    <xf numFmtId="0" fontId="1" fillId="0" borderId="0" xfId="78" applyFont="1" applyFill="1" applyAlignment="1" applyProtection="1">
      <alignment/>
      <protection/>
    </xf>
    <xf numFmtId="0" fontId="16" fillId="0" borderId="0" xfId="67" applyFont="1" applyBorder="1" applyAlignment="1" applyProtection="1">
      <alignment horizontal="left" vertical="top"/>
      <protection/>
    </xf>
    <xf numFmtId="2" fontId="1" fillId="0" borderId="13" xfId="0" applyNumberFormat="1" applyFont="1" applyFill="1" applyBorder="1" applyAlignment="1">
      <alignment horizontal="right"/>
    </xf>
    <xf numFmtId="2" fontId="1" fillId="0" borderId="12" xfId="0" applyNumberFormat="1" applyFont="1" applyFill="1" applyBorder="1" applyAlignment="1">
      <alignment horizontal="right"/>
    </xf>
    <xf numFmtId="2" fontId="4" fillId="0" borderId="13" xfId="0" applyNumberFormat="1" applyFont="1" applyFill="1" applyBorder="1" applyAlignment="1">
      <alignment horizontal="right"/>
    </xf>
    <xf numFmtId="2" fontId="4" fillId="0" borderId="12" xfId="0" applyNumberFormat="1" applyFont="1" applyFill="1" applyBorder="1" applyAlignment="1">
      <alignment horizontal="right"/>
    </xf>
    <xf numFmtId="2" fontId="4" fillId="0" borderId="15" xfId="0" applyNumberFormat="1" applyFont="1" applyFill="1" applyBorder="1" applyAlignment="1">
      <alignment horizontal="right"/>
    </xf>
    <xf numFmtId="2" fontId="4" fillId="0" borderId="16" xfId="0" applyNumberFormat="1" applyFont="1" applyFill="1" applyBorder="1" applyAlignment="1">
      <alignment horizontal="right"/>
    </xf>
    <xf numFmtId="0" fontId="3" fillId="0" borderId="0" xfId="0" applyFont="1" applyFill="1" applyBorder="1" applyAlignment="1">
      <alignment/>
    </xf>
    <xf numFmtId="0" fontId="1" fillId="0" borderId="0" xfId="0" applyFont="1" applyBorder="1" applyAlignment="1">
      <alignment horizontal="lef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NumberFormat="1" applyFont="1" applyAlignment="1">
      <alignment horizontal="left"/>
    </xf>
    <xf numFmtId="0" fontId="1" fillId="0" borderId="0" xfId="0" applyNumberFormat="1" applyFont="1" applyAlignment="1">
      <alignment/>
    </xf>
    <xf numFmtId="0" fontId="1" fillId="0" borderId="0" xfId="0" applyFont="1" applyFill="1" applyBorder="1" applyAlignment="1">
      <alignment/>
    </xf>
    <xf numFmtId="0" fontId="0" fillId="0" borderId="0" xfId="0" applyFill="1" applyAlignment="1">
      <alignment/>
    </xf>
    <xf numFmtId="0" fontId="19" fillId="0" borderId="0" xfId="69" applyFont="1" applyFill="1" applyAlignment="1" applyProtection="1">
      <alignment vertical="center"/>
      <protection/>
    </xf>
    <xf numFmtId="2" fontId="4" fillId="0" borderId="17" xfId="0" applyNumberFormat="1" applyFont="1" applyFill="1" applyBorder="1" applyAlignment="1">
      <alignment/>
    </xf>
    <xf numFmtId="2" fontId="4" fillId="0" borderId="11" xfId="0" applyNumberFormat="1" applyFont="1" applyFill="1" applyBorder="1" applyAlignment="1">
      <alignment/>
    </xf>
    <xf numFmtId="2" fontId="1" fillId="0" borderId="13" xfId="0" applyNumberFormat="1" applyFont="1" applyFill="1" applyBorder="1" applyAlignment="1">
      <alignment/>
    </xf>
    <xf numFmtId="2" fontId="1" fillId="0" borderId="12" xfId="0" applyNumberFormat="1" applyFont="1" applyFill="1" applyBorder="1" applyAlignment="1">
      <alignment/>
    </xf>
    <xf numFmtId="2" fontId="4" fillId="0" borderId="13" xfId="0" applyNumberFormat="1" applyFont="1" applyFill="1" applyBorder="1" applyAlignment="1">
      <alignment/>
    </xf>
    <xf numFmtId="2" fontId="4" fillId="0" borderId="12" xfId="0" applyNumberFormat="1" applyFont="1" applyFill="1" applyBorder="1" applyAlignment="1">
      <alignment/>
    </xf>
    <xf numFmtId="2" fontId="4" fillId="0" borderId="15" xfId="0" applyNumberFormat="1" applyFont="1" applyFill="1" applyBorder="1" applyAlignment="1">
      <alignment/>
    </xf>
    <xf numFmtId="2" fontId="4" fillId="0" borderId="16" xfId="0" applyNumberFormat="1" applyFont="1" applyFill="1" applyBorder="1" applyAlignment="1">
      <alignment/>
    </xf>
    <xf numFmtId="0" fontId="4" fillId="0" borderId="0" xfId="0" applyFont="1" applyFill="1" applyBorder="1" applyAlignment="1">
      <alignment wrapText="1"/>
    </xf>
    <xf numFmtId="2" fontId="4" fillId="0" borderId="0" xfId="0" applyNumberFormat="1" applyFont="1" applyFill="1" applyBorder="1" applyAlignment="1">
      <alignment/>
    </xf>
    <xf numFmtId="0" fontId="1" fillId="0" borderId="0" xfId="0" applyFont="1" applyFill="1" applyBorder="1" applyAlignment="1">
      <alignment wrapText="1"/>
    </xf>
    <xf numFmtId="0" fontId="1" fillId="0" borderId="0" xfId="0" applyNumberFormat="1" applyFont="1" applyBorder="1" applyAlignment="1">
      <alignment/>
    </xf>
    <xf numFmtId="0" fontId="4" fillId="0" borderId="0" xfId="0" applyFont="1" applyFill="1" applyBorder="1" applyAlignment="1">
      <alignment horizontal="left" wrapText="1"/>
    </xf>
    <xf numFmtId="176" fontId="1" fillId="0" borderId="0" xfId="0" applyNumberFormat="1" applyFont="1" applyAlignment="1">
      <alignment/>
    </xf>
    <xf numFmtId="176" fontId="1" fillId="0" borderId="0" xfId="0" applyNumberFormat="1" applyFont="1" applyFill="1" applyBorder="1" applyAlignment="1">
      <alignment/>
    </xf>
    <xf numFmtId="176" fontId="1" fillId="0" borderId="0" xfId="0" applyNumberFormat="1" applyFont="1" applyBorder="1" applyAlignment="1">
      <alignment/>
    </xf>
    <xf numFmtId="0" fontId="0" fillId="0" borderId="0" xfId="0" applyAlignment="1">
      <alignment horizontal="left"/>
    </xf>
    <xf numFmtId="0" fontId="3" fillId="0" borderId="0" xfId="0" applyFont="1" applyAlignment="1">
      <alignment/>
    </xf>
    <xf numFmtId="0" fontId="11" fillId="0" borderId="0" xfId="0" applyFont="1" applyAlignment="1">
      <alignment horizontal="left"/>
    </xf>
    <xf numFmtId="0" fontId="0" fillId="0" borderId="0" xfId="0" applyBorder="1" applyAlignment="1">
      <alignment/>
    </xf>
    <xf numFmtId="0" fontId="4" fillId="0" borderId="0" xfId="0" applyFont="1" applyFill="1" applyBorder="1" applyAlignment="1">
      <alignment/>
    </xf>
    <xf numFmtId="0" fontId="4" fillId="0" borderId="0" xfId="0" applyFont="1" applyFill="1" applyAlignment="1">
      <alignment/>
    </xf>
    <xf numFmtId="0" fontId="4" fillId="0" borderId="0" xfId="216" applyFont="1" applyAlignment="1">
      <alignment horizontal="left"/>
      <protection/>
    </xf>
    <xf numFmtId="176" fontId="1" fillId="0" borderId="0" xfId="0" applyNumberFormat="1" applyFont="1" applyAlignment="1">
      <alignment/>
    </xf>
    <xf numFmtId="0" fontId="20" fillId="0" borderId="0" xfId="0" applyFont="1" applyAlignment="1">
      <alignment horizontal="left"/>
    </xf>
    <xf numFmtId="2" fontId="1" fillId="0" borderId="0" xfId="0" applyNumberFormat="1" applyFont="1" applyFill="1" applyBorder="1" applyAlignment="1">
      <alignment/>
    </xf>
    <xf numFmtId="176" fontId="1" fillId="0" borderId="0" xfId="0" applyNumberFormat="1" applyFont="1" applyBorder="1" applyAlignment="1">
      <alignment/>
    </xf>
    <xf numFmtId="0" fontId="0" fillId="0" borderId="0" xfId="0" applyFont="1" applyAlignment="1">
      <alignment horizontal="left"/>
    </xf>
    <xf numFmtId="0" fontId="0" fillId="0" borderId="0" xfId="0" applyFont="1" applyAlignment="1">
      <alignment/>
    </xf>
    <xf numFmtId="0" fontId="11" fillId="0" borderId="0" xfId="0" applyFont="1" applyAlignment="1">
      <alignment horizontal="left"/>
    </xf>
    <xf numFmtId="176" fontId="0" fillId="0" borderId="0" xfId="0" applyNumberFormat="1" applyFont="1" applyAlignment="1">
      <alignment/>
    </xf>
    <xf numFmtId="2" fontId="4" fillId="0" borderId="0" xfId="0" applyNumberFormat="1" applyFont="1" applyFill="1" applyBorder="1" applyAlignment="1">
      <alignment horizontal="center"/>
    </xf>
    <xf numFmtId="0" fontId="1" fillId="0" borderId="0" xfId="0" applyFont="1" applyFill="1" applyBorder="1" applyAlignment="1">
      <alignment horizontal="left" wrapText="1"/>
    </xf>
    <xf numFmtId="2" fontId="1" fillId="0" borderId="0" xfId="0" applyNumberFormat="1" applyFont="1" applyFill="1" applyBorder="1" applyAlignment="1">
      <alignment horizontal="center"/>
    </xf>
    <xf numFmtId="2" fontId="1" fillId="0" borderId="0" xfId="0" applyNumberFormat="1" applyFont="1" applyBorder="1" applyAlignment="1">
      <alignment horizontal="center"/>
    </xf>
    <xf numFmtId="2" fontId="4" fillId="0" borderId="17" xfId="0" applyNumberFormat="1" applyFont="1" applyFill="1" applyBorder="1" applyAlignment="1">
      <alignment horizontal="center"/>
    </xf>
    <xf numFmtId="2" fontId="4" fillId="0" borderId="10" xfId="0" applyNumberFormat="1" applyFont="1" applyFill="1" applyBorder="1" applyAlignment="1">
      <alignment horizontal="center"/>
    </xf>
    <xf numFmtId="2" fontId="4" fillId="0" borderId="11"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12" xfId="0" applyNumberFormat="1" applyFont="1" applyFill="1" applyBorder="1" applyAlignment="1">
      <alignment horizontal="center"/>
    </xf>
    <xf numFmtId="2" fontId="4" fillId="0" borderId="13" xfId="0" applyNumberFormat="1" applyFont="1" applyFill="1" applyBorder="1" applyAlignment="1">
      <alignment horizontal="center"/>
    </xf>
    <xf numFmtId="2" fontId="4" fillId="0" borderId="12" xfId="0" applyNumberFormat="1" applyFont="1" applyFill="1" applyBorder="1" applyAlignment="1">
      <alignment horizontal="center"/>
    </xf>
    <xf numFmtId="2" fontId="1" fillId="0" borderId="13" xfId="0" applyNumberFormat="1" applyFont="1" applyBorder="1" applyAlignment="1">
      <alignment horizontal="center"/>
    </xf>
    <xf numFmtId="2" fontId="1" fillId="0" borderId="12" xfId="0" applyNumberFormat="1" applyFont="1" applyBorder="1" applyAlignment="1">
      <alignment horizontal="center"/>
    </xf>
    <xf numFmtId="2" fontId="4" fillId="0" borderId="15" xfId="0" applyNumberFormat="1" applyFont="1" applyFill="1" applyBorder="1" applyAlignment="1">
      <alignment horizontal="center"/>
    </xf>
    <xf numFmtId="2" fontId="4" fillId="0" borderId="18" xfId="0" applyNumberFormat="1" applyFont="1" applyFill="1" applyBorder="1" applyAlignment="1">
      <alignment horizontal="center"/>
    </xf>
    <xf numFmtId="2" fontId="4" fillId="0" borderId="16" xfId="0" applyNumberFormat="1" applyFont="1" applyFill="1" applyBorder="1" applyAlignment="1">
      <alignment horizontal="center"/>
    </xf>
    <xf numFmtId="0" fontId="1" fillId="0" borderId="12" xfId="0" applyFont="1" applyFill="1" applyBorder="1" applyAlignment="1">
      <alignment/>
    </xf>
    <xf numFmtId="0" fontId="1" fillId="0" borderId="0" xfId="0" applyFont="1" applyBorder="1" applyAlignment="1">
      <alignment horizontal="left" wrapText="1"/>
    </xf>
    <xf numFmtId="0" fontId="4" fillId="0" borderId="0" xfId="0" applyFont="1" applyBorder="1" applyAlignment="1">
      <alignment wrapText="1"/>
    </xf>
    <xf numFmtId="2" fontId="4" fillId="0" borderId="0" xfId="0" applyNumberFormat="1" applyFont="1" applyBorder="1" applyAlignment="1">
      <alignment horizontal="center"/>
    </xf>
    <xf numFmtId="2" fontId="4" fillId="0" borderId="10" xfId="216" applyNumberFormat="1" applyFont="1" applyFill="1" applyBorder="1" applyAlignment="1">
      <alignment horizontal="center"/>
      <protection/>
    </xf>
    <xf numFmtId="2" fontId="4" fillId="0" borderId="13" xfId="216" applyNumberFormat="1" applyFont="1" applyFill="1" applyBorder="1" applyAlignment="1">
      <alignment horizontal="center"/>
      <protection/>
    </xf>
    <xf numFmtId="2" fontId="4" fillId="0" borderId="0" xfId="216" applyNumberFormat="1" applyFont="1" applyFill="1" applyBorder="1" applyAlignment="1">
      <alignment horizontal="center"/>
      <protection/>
    </xf>
    <xf numFmtId="2" fontId="4" fillId="0" borderId="15" xfId="216" applyNumberFormat="1" applyFont="1" applyFill="1" applyBorder="1" applyAlignment="1">
      <alignment horizontal="center"/>
      <protection/>
    </xf>
    <xf numFmtId="2" fontId="4" fillId="0" borderId="18" xfId="216" applyNumberFormat="1" applyFont="1" applyFill="1" applyBorder="1" applyAlignment="1">
      <alignment horizontal="center"/>
      <protection/>
    </xf>
    <xf numFmtId="0" fontId="0" fillId="0" borderId="0" xfId="0" applyFont="1" applyBorder="1" applyAlignment="1">
      <alignment/>
    </xf>
    <xf numFmtId="0" fontId="4" fillId="0" borderId="0" xfId="216" applyFont="1" applyBorder="1" applyAlignment="1">
      <alignment horizontal="left"/>
      <protection/>
    </xf>
    <xf numFmtId="0" fontId="0" fillId="0" borderId="0" xfId="0" applyFont="1" applyBorder="1" applyAlignment="1">
      <alignment horizontal="left"/>
    </xf>
    <xf numFmtId="0" fontId="3" fillId="0" borderId="0" xfId="0" applyFont="1" applyBorder="1" applyAlignment="1">
      <alignment/>
    </xf>
    <xf numFmtId="0" fontId="3" fillId="0" borderId="0" xfId="216" applyFont="1" applyBorder="1" applyAlignment="1">
      <alignment horizontal="left"/>
      <protection/>
    </xf>
    <xf numFmtId="0" fontId="0" fillId="0" borderId="0" xfId="0" applyFill="1" applyBorder="1" applyAlignment="1">
      <alignment/>
    </xf>
    <xf numFmtId="0" fontId="10" fillId="0" borderId="0" xfId="0" applyFont="1" applyAlignment="1">
      <alignment horizontal="left"/>
    </xf>
    <xf numFmtId="2" fontId="1" fillId="0" borderId="0" xfId="216" applyNumberFormat="1" applyFont="1" applyFill="1" applyBorder="1" applyAlignment="1">
      <alignment horizontal="right" wrapText="1"/>
      <protection/>
    </xf>
    <xf numFmtId="0" fontId="1" fillId="0" borderId="0" xfId="216" applyFont="1" applyFill="1" applyBorder="1" applyAlignment="1">
      <alignment horizontal="left" vertical="top" wrapText="1"/>
      <protection/>
    </xf>
    <xf numFmtId="2" fontId="1" fillId="0" borderId="0" xfId="216" applyNumberFormat="1" applyFont="1" applyFill="1" applyBorder="1" applyAlignment="1">
      <alignment horizontal="center"/>
      <protection/>
    </xf>
    <xf numFmtId="0" fontId="1" fillId="0" borderId="0" xfId="216" applyFont="1" applyFill="1" applyBorder="1" applyAlignment="1">
      <alignment horizontal="right" wrapText="1"/>
      <protection/>
    </xf>
    <xf numFmtId="2" fontId="1" fillId="0" borderId="0" xfId="216" applyNumberFormat="1" applyFont="1" applyFill="1" applyBorder="1" applyAlignment="1">
      <alignment horizontal="left" wrapText="1"/>
      <protection/>
    </xf>
    <xf numFmtId="0" fontId="1" fillId="0" borderId="0" xfId="216" applyFont="1" applyBorder="1" applyAlignment="1">
      <alignment horizontal="left" vertical="top" wrapText="1"/>
      <protection/>
    </xf>
    <xf numFmtId="2" fontId="1" fillId="0" borderId="0" xfId="216" applyNumberFormat="1" applyFont="1" applyBorder="1" applyAlignment="1">
      <alignment horizontal="center"/>
      <protection/>
    </xf>
    <xf numFmtId="2" fontId="4" fillId="0" borderId="0" xfId="216" applyNumberFormat="1" applyFont="1" applyBorder="1" applyAlignment="1">
      <alignment horizontal="center"/>
      <protection/>
    </xf>
    <xf numFmtId="2" fontId="4" fillId="0" borderId="17" xfId="216" applyNumberFormat="1" applyFont="1" applyFill="1" applyBorder="1" applyAlignment="1">
      <alignment horizontal="center"/>
      <protection/>
    </xf>
    <xf numFmtId="0" fontId="1" fillId="0" borderId="11" xfId="0" applyFont="1" applyFill="1" applyBorder="1" applyAlignment="1">
      <alignment horizontal="center"/>
    </xf>
    <xf numFmtId="0" fontId="1" fillId="0" borderId="13" xfId="0" applyFont="1" applyFill="1" applyBorder="1" applyAlignment="1">
      <alignment horizontal="center"/>
    </xf>
    <xf numFmtId="2" fontId="1" fillId="0" borderId="12" xfId="216" applyNumberFormat="1" applyFont="1" applyFill="1" applyBorder="1" applyAlignment="1">
      <alignment horizontal="center"/>
      <protection/>
    </xf>
    <xf numFmtId="0" fontId="1" fillId="0" borderId="13" xfId="0" applyFont="1" applyFill="1" applyBorder="1" applyAlignment="1">
      <alignment/>
    </xf>
    <xf numFmtId="2" fontId="4" fillId="0" borderId="12" xfId="216" applyNumberFormat="1" applyFont="1" applyFill="1" applyBorder="1" applyAlignment="1">
      <alignment horizontal="center"/>
      <protection/>
    </xf>
    <xf numFmtId="2" fontId="1" fillId="0" borderId="13" xfId="216" applyNumberFormat="1" applyFont="1" applyFill="1" applyBorder="1" applyAlignment="1">
      <alignment horizontal="center"/>
      <protection/>
    </xf>
    <xf numFmtId="0" fontId="4" fillId="0" borderId="13" xfId="0" applyFont="1" applyFill="1" applyBorder="1" applyAlignment="1">
      <alignment horizontal="center"/>
    </xf>
    <xf numFmtId="0" fontId="1" fillId="0" borderId="12" xfId="0" applyFont="1" applyFill="1" applyBorder="1" applyAlignment="1">
      <alignment horizontal="center"/>
    </xf>
    <xf numFmtId="2" fontId="1" fillId="0" borderId="13" xfId="216" applyNumberFormat="1" applyFont="1" applyBorder="1" applyAlignment="1">
      <alignment horizontal="center"/>
      <protection/>
    </xf>
    <xf numFmtId="2" fontId="1" fillId="0" borderId="12" xfId="216" applyNumberFormat="1" applyFont="1" applyBorder="1" applyAlignment="1">
      <alignment horizontal="center"/>
      <protection/>
    </xf>
    <xf numFmtId="2" fontId="4" fillId="0" borderId="13" xfId="216" applyNumberFormat="1" applyFont="1" applyBorder="1" applyAlignment="1">
      <alignment horizontal="center"/>
      <protection/>
    </xf>
    <xf numFmtId="2" fontId="4" fillId="0" borderId="12" xfId="216" applyNumberFormat="1" applyFont="1" applyBorder="1" applyAlignment="1">
      <alignment horizontal="center"/>
      <protection/>
    </xf>
    <xf numFmtId="2" fontId="4" fillId="0" borderId="16" xfId="216" applyNumberFormat="1" applyFont="1" applyFill="1" applyBorder="1" applyAlignment="1">
      <alignment horizontal="center"/>
      <protection/>
    </xf>
    <xf numFmtId="0" fontId="11" fillId="0" borderId="0" xfId="0" applyFont="1" applyBorder="1" applyAlignment="1">
      <alignment horizontal="left"/>
    </xf>
    <xf numFmtId="0" fontId="1" fillId="0" borderId="0" xfId="216" applyFont="1" applyBorder="1" applyAlignment="1">
      <alignment/>
      <protection/>
    </xf>
    <xf numFmtId="0" fontId="10" fillId="0" borderId="0" xfId="0" applyFont="1" applyBorder="1" applyAlignment="1">
      <alignment horizontal="left"/>
    </xf>
    <xf numFmtId="0" fontId="1" fillId="0" borderId="13" xfId="216" applyFont="1" applyFill="1" applyBorder="1" applyAlignment="1">
      <alignment horizontal="center"/>
      <protection/>
    </xf>
    <xf numFmtId="0" fontId="4" fillId="0" borderId="13" xfId="216" applyFont="1" applyFill="1" applyBorder="1" applyAlignment="1">
      <alignment horizontal="center"/>
      <protection/>
    </xf>
    <xf numFmtId="0" fontId="4" fillId="0" borderId="0" xfId="216" applyFont="1" applyFill="1" applyBorder="1">
      <alignment/>
      <protection/>
    </xf>
    <xf numFmtId="0" fontId="1" fillId="0" borderId="0" xfId="216" applyFont="1" applyFill="1" applyBorder="1">
      <alignment/>
      <protection/>
    </xf>
    <xf numFmtId="0" fontId="1" fillId="0" borderId="0" xfId="216" applyFont="1" applyFill="1" applyBorder="1" applyAlignment="1">
      <alignment horizontal="left" wrapText="1"/>
      <protection/>
    </xf>
    <xf numFmtId="0" fontId="4" fillId="0" borderId="0" xfId="216" applyFont="1" applyBorder="1">
      <alignment/>
      <protection/>
    </xf>
    <xf numFmtId="0" fontId="1" fillId="0" borderId="0" xfId="216" applyFont="1" applyBorder="1" applyAlignment="1">
      <alignment horizontal="left" wrapText="1"/>
      <protection/>
    </xf>
    <xf numFmtId="2" fontId="1" fillId="0" borderId="0" xfId="216" applyNumberFormat="1" applyFont="1" applyBorder="1" applyAlignment="1">
      <alignment horizontal="left"/>
      <protection/>
    </xf>
    <xf numFmtId="0" fontId="3" fillId="0" borderId="0" xfId="0" applyFont="1" applyAlignment="1">
      <alignment horizontal="left"/>
    </xf>
    <xf numFmtId="0" fontId="2" fillId="0" borderId="0" xfId="0" applyFont="1" applyAlignment="1">
      <alignment/>
    </xf>
    <xf numFmtId="0" fontId="0" fillId="0" borderId="0" xfId="216" applyNumberFormat="1" applyFont="1" applyBorder="1" applyAlignment="1">
      <alignment/>
      <protection/>
    </xf>
    <xf numFmtId="0" fontId="3" fillId="0" borderId="0" xfId="0" applyFont="1" applyBorder="1" applyAlignment="1">
      <alignment horizontal="left"/>
    </xf>
    <xf numFmtId="0" fontId="1" fillId="0" borderId="0" xfId="216" applyFont="1" applyBorder="1" applyAlignment="1">
      <alignment horizontal="left"/>
      <protection/>
    </xf>
    <xf numFmtId="0" fontId="2" fillId="0" borderId="0" xfId="0" applyFont="1" applyBorder="1" applyAlignment="1">
      <alignment/>
    </xf>
    <xf numFmtId="2" fontId="4" fillId="0" borderId="13" xfId="0" applyNumberFormat="1" applyFont="1" applyBorder="1" applyAlignment="1">
      <alignment horizontal="center"/>
    </xf>
    <xf numFmtId="0" fontId="4" fillId="0" borderId="12" xfId="0" applyFont="1" applyBorder="1" applyAlignment="1">
      <alignment horizontal="center"/>
    </xf>
    <xf numFmtId="0" fontId="0" fillId="0" borderId="0" xfId="0" applyFont="1" applyBorder="1" applyAlignment="1" applyProtection="1">
      <alignment/>
      <protection locked="0"/>
    </xf>
    <xf numFmtId="0" fontId="4" fillId="0" borderId="0" xfId="0" applyNumberFormat="1" applyFont="1" applyBorder="1" applyAlignment="1">
      <alignment horizontal="left" vertical="top" wrapText="1"/>
    </xf>
    <xf numFmtId="2" fontId="4" fillId="0" borderId="0" xfId="133" applyNumberFormat="1" applyFont="1" applyAlignment="1">
      <alignment vertical="top"/>
      <protection/>
    </xf>
    <xf numFmtId="2" fontId="4" fillId="0" borderId="0" xfId="133" applyNumberFormat="1" applyFont="1" applyAlignment="1">
      <alignment horizontal="left" vertical="top"/>
      <protection/>
    </xf>
    <xf numFmtId="2" fontId="1" fillId="0" borderId="0" xfId="133" applyNumberFormat="1" applyFont="1" applyAlignment="1">
      <alignment vertical="top"/>
      <protection/>
    </xf>
    <xf numFmtId="0" fontId="1" fillId="0" borderId="0" xfId="133" applyFont="1" applyAlignment="1">
      <alignment vertical="top"/>
      <protection/>
    </xf>
    <xf numFmtId="0" fontId="4" fillId="0" borderId="0" xfId="133" applyFont="1" applyAlignment="1">
      <alignment vertical="top"/>
      <protection/>
    </xf>
    <xf numFmtId="2" fontId="1" fillId="0" borderId="0" xfId="133" applyNumberFormat="1" applyFont="1" applyAlignment="1">
      <alignment horizontal="left" vertical="top"/>
      <protection/>
    </xf>
    <xf numFmtId="2" fontId="1" fillId="0" borderId="12" xfId="0" applyNumberFormat="1" applyFont="1" applyBorder="1" applyAlignment="1">
      <alignment/>
    </xf>
    <xf numFmtId="2" fontId="4" fillId="0" borderId="13" xfId="220" applyNumberFormat="1" applyFont="1" applyBorder="1" applyAlignment="1">
      <alignment/>
    </xf>
    <xf numFmtId="2" fontId="4" fillId="0" borderId="0" xfId="220" applyNumberFormat="1" applyFont="1" applyBorder="1" applyAlignment="1">
      <alignment/>
    </xf>
    <xf numFmtId="2" fontId="4" fillId="0" borderId="0" xfId="0" applyNumberFormat="1" applyFont="1" applyBorder="1" applyAlignment="1">
      <alignment/>
    </xf>
    <xf numFmtId="176" fontId="4" fillId="0" borderId="15" xfId="130" applyNumberFormat="1" applyFont="1" applyBorder="1" applyAlignment="1">
      <alignment/>
      <protection/>
    </xf>
    <xf numFmtId="176" fontId="4" fillId="0" borderId="18" xfId="130" applyNumberFormat="1" applyFont="1" applyBorder="1" applyAlignment="1">
      <alignment/>
      <protection/>
    </xf>
    <xf numFmtId="176" fontId="4" fillId="0" borderId="16" xfId="130" applyNumberFormat="1" applyFont="1" applyBorder="1" applyAlignment="1">
      <alignment/>
      <protection/>
    </xf>
    <xf numFmtId="0" fontId="1" fillId="0" borderId="10" xfId="0" applyFont="1" applyBorder="1" applyAlignment="1">
      <alignment/>
    </xf>
    <xf numFmtId="0" fontId="4" fillId="0" borderId="0" xfId="0" applyNumberFormat="1" applyFont="1" applyBorder="1" applyAlignment="1">
      <alignment wrapText="1"/>
    </xf>
    <xf numFmtId="0" fontId="4" fillId="0" borderId="13" xfId="0" applyNumberFormat="1" applyFont="1" applyBorder="1" applyAlignment="1">
      <alignment/>
    </xf>
    <xf numFmtId="0" fontId="1" fillId="0" borderId="0" xfId="0" applyNumberFormat="1" applyFont="1" applyBorder="1" applyAlignment="1">
      <alignment horizontal="left" vertical="top"/>
    </xf>
    <xf numFmtId="0" fontId="1" fillId="0" borderId="0" xfId="0" applyNumberFormat="1" applyFont="1" applyBorder="1" applyAlignment="1">
      <alignment vertical="top" wrapText="1"/>
    </xf>
    <xf numFmtId="0" fontId="1" fillId="0" borderId="13" xfId="0" applyNumberFormat="1" applyFont="1" applyBorder="1" applyAlignment="1">
      <alignment vertical="top"/>
    </xf>
    <xf numFmtId="0" fontId="1" fillId="0" borderId="0" xfId="0" applyNumberFormat="1" applyFont="1" applyBorder="1" applyAlignment="1">
      <alignment horizontal="left" vertical="top" wrapText="1"/>
    </xf>
    <xf numFmtId="0" fontId="1" fillId="0" borderId="13" xfId="0" applyFont="1" applyBorder="1" applyAlignment="1">
      <alignment/>
    </xf>
    <xf numFmtId="0" fontId="4" fillId="0" borderId="10" xfId="0" applyNumberFormat="1" applyFont="1" applyBorder="1" applyAlignment="1">
      <alignment horizontal="left" vertical="top"/>
    </xf>
    <xf numFmtId="0" fontId="1" fillId="0" borderId="10" xfId="0" applyNumberFormat="1" applyFont="1" applyBorder="1" applyAlignment="1">
      <alignment vertical="top" wrapText="1"/>
    </xf>
    <xf numFmtId="0" fontId="1" fillId="0" borderId="17" xfId="0" applyNumberFormat="1" applyFont="1" applyBorder="1" applyAlignment="1">
      <alignment horizontal="left" vertical="top"/>
    </xf>
    <xf numFmtId="0" fontId="4" fillId="0" borderId="10" xfId="0" applyNumberFormat="1" applyFont="1" applyBorder="1" applyAlignment="1">
      <alignment horizontal="left" vertical="top" wrapText="1"/>
    </xf>
    <xf numFmtId="0" fontId="1" fillId="0" borderId="10" xfId="0" applyNumberFormat="1" applyFont="1" applyBorder="1" applyAlignment="1">
      <alignment horizontal="left" vertical="top" wrapText="1"/>
    </xf>
    <xf numFmtId="0" fontId="4" fillId="0" borderId="0" xfId="0" applyNumberFormat="1" applyFont="1" applyBorder="1" applyAlignment="1">
      <alignment horizontal="left" vertical="top"/>
    </xf>
    <xf numFmtId="0" fontId="1" fillId="0" borderId="13" xfId="0" applyNumberFormat="1" applyFont="1" applyBorder="1" applyAlignment="1">
      <alignment horizontal="left" vertical="top"/>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vertical="top" wrapText="1"/>
    </xf>
    <xf numFmtId="0" fontId="1" fillId="0" borderId="13" xfId="0" applyNumberFormat="1" applyFont="1" applyBorder="1" applyAlignment="1">
      <alignment horizontal="centerContinuous" vertical="top"/>
    </xf>
    <xf numFmtId="0" fontId="1" fillId="0" borderId="0" xfId="0" applyNumberFormat="1" applyFont="1" applyBorder="1" applyAlignment="1">
      <alignment horizontal="centerContinuous" vertical="top" wrapText="1"/>
    </xf>
    <xf numFmtId="0" fontId="4" fillId="0" borderId="0" xfId="0" applyNumberFormat="1" applyFont="1" applyBorder="1" applyAlignment="1">
      <alignment vertical="top"/>
    </xf>
    <xf numFmtId="0" fontId="1" fillId="0" borderId="0" xfId="0" applyNumberFormat="1" applyFont="1" applyBorder="1" applyAlignment="1">
      <alignment vertical="top"/>
    </xf>
    <xf numFmtId="0" fontId="1" fillId="0" borderId="13" xfId="0" applyNumberFormat="1" applyFont="1" applyBorder="1" applyAlignment="1">
      <alignment horizontal="left"/>
    </xf>
    <xf numFmtId="0" fontId="4" fillId="0" borderId="12" xfId="0" applyFont="1" applyBorder="1" applyAlignment="1">
      <alignment vertical="top"/>
    </xf>
    <xf numFmtId="0" fontId="1" fillId="0" borderId="12" xfId="0" applyFont="1" applyBorder="1" applyAlignment="1">
      <alignment vertical="top"/>
    </xf>
    <xf numFmtId="0" fontId="1" fillId="0" borderId="10" xfId="0" applyFont="1" applyBorder="1" applyAlignment="1">
      <alignment vertical="top"/>
    </xf>
    <xf numFmtId="0" fontId="1" fillId="0" borderId="0" xfId="0" applyFont="1" applyBorder="1" applyAlignment="1">
      <alignment vertical="top"/>
    </xf>
    <xf numFmtId="0" fontId="1" fillId="0" borderId="0" xfId="0" applyFont="1" applyBorder="1" applyAlignment="1">
      <alignment vertical="top" wrapText="1"/>
    </xf>
    <xf numFmtId="0" fontId="1" fillId="0" borderId="11" xfId="0" applyFont="1" applyBorder="1" applyAlignment="1">
      <alignment vertical="top"/>
    </xf>
    <xf numFmtId="0" fontId="1" fillId="0" borderId="12" xfId="131" applyFont="1" applyBorder="1" applyAlignment="1">
      <alignment vertical="top"/>
      <protection/>
    </xf>
    <xf numFmtId="0" fontId="1" fillId="0" borderId="12" xfId="0" applyFont="1" applyFill="1" applyBorder="1" applyAlignment="1">
      <alignment vertical="top" wrapText="1"/>
    </xf>
    <xf numFmtId="0" fontId="4" fillId="0" borderId="0" xfId="0" applyNumberFormat="1" applyFont="1" applyFill="1" applyBorder="1" applyAlignment="1">
      <alignment horizontal="left" vertical="top"/>
    </xf>
    <xf numFmtId="0" fontId="4" fillId="0" borderId="0" xfId="0" applyNumberFormat="1" applyFont="1" applyFill="1" applyBorder="1" applyAlignment="1">
      <alignment horizontal="left" vertical="top" wrapText="1"/>
    </xf>
    <xf numFmtId="0" fontId="1" fillId="0" borderId="12" xfId="0" applyNumberFormat="1" applyFont="1" applyFill="1" applyBorder="1" applyAlignment="1">
      <alignment vertical="top" wrapText="1"/>
    </xf>
    <xf numFmtId="0" fontId="1" fillId="0" borderId="0" xfId="131" applyFont="1">
      <alignment/>
      <protection/>
    </xf>
    <xf numFmtId="0" fontId="4" fillId="0" borderId="0" xfId="0" applyNumberFormat="1" applyFont="1" applyBorder="1" applyAlignment="1">
      <alignment horizontal="left"/>
    </xf>
    <xf numFmtId="0" fontId="0" fillId="0" borderId="13" xfId="0" applyBorder="1" applyAlignment="1">
      <alignment/>
    </xf>
    <xf numFmtId="0" fontId="1" fillId="0" borderId="0" xfId="131" applyFont="1" applyBorder="1">
      <alignment/>
      <protection/>
    </xf>
    <xf numFmtId="0" fontId="1" fillId="0" borderId="11" xfId="0" applyNumberFormat="1" applyFont="1" applyBorder="1" applyAlignment="1">
      <alignment vertical="top" wrapText="1"/>
    </xf>
    <xf numFmtId="0" fontId="1" fillId="0" borderId="15" xfId="0" applyNumberFormat="1" applyFont="1" applyBorder="1" applyAlignment="1">
      <alignment horizontal="left" vertical="top"/>
    </xf>
    <xf numFmtId="0" fontId="1" fillId="0" borderId="12" xfId="0" applyFont="1" applyFill="1" applyBorder="1" applyAlignment="1">
      <alignment vertical="top"/>
    </xf>
    <xf numFmtId="0" fontId="1" fillId="0" borderId="12" xfId="131" applyFont="1" applyFill="1" applyBorder="1" applyAlignment="1">
      <alignment vertical="top"/>
      <protection/>
    </xf>
    <xf numFmtId="0" fontId="1" fillId="0" borderId="16" xfId="0" applyFont="1" applyBorder="1" applyAlignment="1">
      <alignment vertical="top"/>
    </xf>
    <xf numFmtId="0" fontId="1" fillId="0" borderId="16" xfId="0" applyNumberFormat="1" applyFont="1" applyFill="1" applyBorder="1" applyAlignment="1">
      <alignment vertical="top" wrapText="1"/>
    </xf>
    <xf numFmtId="0" fontId="1" fillId="0" borderId="13" xfId="215" applyNumberFormat="1" applyFont="1" applyBorder="1" applyAlignment="1">
      <alignment/>
      <protection/>
    </xf>
    <xf numFmtId="0" fontId="1" fillId="0" borderId="0" xfId="215" applyNumberFormat="1" applyFont="1" applyBorder="1" applyAlignment="1">
      <alignment/>
      <protection/>
    </xf>
    <xf numFmtId="49" fontId="1" fillId="0" borderId="0" xfId="215" applyNumberFormat="1" applyFont="1" applyBorder="1" applyAlignment="1">
      <alignment/>
      <protection/>
    </xf>
    <xf numFmtId="0" fontId="1" fillId="0" borderId="12" xfId="215" applyNumberFormat="1" applyFont="1" applyBorder="1" applyAlignment="1">
      <alignment/>
      <protection/>
    </xf>
    <xf numFmtId="49" fontId="1" fillId="0" borderId="13" xfId="215" applyNumberFormat="1" applyFont="1" applyBorder="1" applyAlignment="1">
      <alignment/>
      <protection/>
    </xf>
    <xf numFmtId="49" fontId="4" fillId="0" borderId="0" xfId="215" applyNumberFormat="1" applyFont="1" applyBorder="1" applyAlignment="1">
      <alignment/>
      <protection/>
    </xf>
    <xf numFmtId="0" fontId="4" fillId="0" borderId="0" xfId="215" applyNumberFormat="1" applyFont="1" applyBorder="1" applyAlignment="1">
      <alignment/>
      <protection/>
    </xf>
    <xf numFmtId="0" fontId="1" fillId="0" borderId="15" xfId="215" applyNumberFormat="1" applyFont="1" applyBorder="1" applyAlignment="1">
      <alignment/>
      <protection/>
    </xf>
    <xf numFmtId="0" fontId="1" fillId="0" borderId="18" xfId="215" applyNumberFormat="1" applyFont="1" applyBorder="1" applyAlignment="1">
      <alignment/>
      <protection/>
    </xf>
    <xf numFmtId="49" fontId="1" fillId="0" borderId="18" xfId="215" applyNumberFormat="1" applyFont="1" applyBorder="1" applyAlignment="1">
      <alignment/>
      <protection/>
    </xf>
    <xf numFmtId="0" fontId="1" fillId="0" borderId="16" xfId="215" applyNumberFormat="1" applyFont="1" applyBorder="1" applyAlignment="1">
      <alignment/>
      <protection/>
    </xf>
    <xf numFmtId="0" fontId="16" fillId="0" borderId="0" xfId="67" applyFont="1" applyFill="1" applyAlignment="1" applyProtection="1" quotePrefix="1">
      <alignment/>
      <protection/>
    </xf>
    <xf numFmtId="0" fontId="4" fillId="0" borderId="0" xfId="0" applyFont="1" applyFill="1" applyBorder="1" applyAlignment="1">
      <alignment horizontal="left"/>
    </xf>
    <xf numFmtId="0" fontId="1" fillId="0" borderId="10" xfId="214" applyNumberFormat="1" applyFont="1" applyBorder="1" applyAlignment="1">
      <alignment/>
      <protection/>
    </xf>
    <xf numFmtId="0" fontId="1" fillId="0" borderId="11" xfId="214" applyNumberFormat="1" applyFont="1" applyBorder="1" applyAlignment="1">
      <alignment/>
      <protection/>
    </xf>
    <xf numFmtId="0" fontId="1" fillId="0" borderId="13" xfId="214" applyNumberFormat="1" applyFont="1" applyBorder="1" applyAlignment="1">
      <alignment/>
      <protection/>
    </xf>
    <xf numFmtId="0" fontId="4" fillId="0" borderId="0" xfId="214" applyNumberFormat="1" applyFont="1" applyBorder="1" applyAlignment="1">
      <alignment/>
      <protection/>
    </xf>
    <xf numFmtId="0" fontId="1" fillId="0" borderId="12" xfId="214" applyNumberFormat="1" applyFont="1" applyBorder="1" applyAlignment="1">
      <alignment/>
      <protection/>
    </xf>
    <xf numFmtId="0" fontId="1" fillId="0" borderId="0" xfId="214" applyNumberFormat="1" applyFont="1" applyBorder="1" applyAlignment="1">
      <alignment/>
      <protection/>
    </xf>
    <xf numFmtId="49" fontId="1" fillId="0" borderId="13" xfId="214" applyNumberFormat="1" applyFont="1" applyBorder="1" applyAlignment="1">
      <alignment/>
      <protection/>
    </xf>
    <xf numFmtId="49" fontId="1" fillId="0" borderId="0" xfId="214" applyNumberFormat="1" applyFont="1" applyBorder="1" applyAlignment="1">
      <alignment/>
      <protection/>
    </xf>
    <xf numFmtId="49" fontId="4" fillId="0" borderId="0" xfId="214" applyNumberFormat="1" applyFont="1" applyBorder="1" applyAlignment="1">
      <alignment/>
      <protection/>
    </xf>
    <xf numFmtId="49" fontId="1" fillId="0" borderId="18" xfId="214" applyNumberFormat="1" applyFont="1" applyBorder="1" applyAlignment="1">
      <alignment/>
      <protection/>
    </xf>
    <xf numFmtId="0" fontId="1" fillId="0" borderId="18" xfId="214" applyNumberFormat="1" applyFont="1" applyBorder="1" applyAlignment="1">
      <alignment/>
      <protection/>
    </xf>
    <xf numFmtId="49" fontId="1" fillId="0" borderId="15" xfId="214" applyNumberFormat="1" applyFont="1" applyBorder="1" applyAlignment="1">
      <alignment/>
      <protection/>
    </xf>
    <xf numFmtId="0" fontId="1" fillId="0" borderId="0" xfId="215" applyNumberFormat="1" applyFont="1" applyAlignment="1">
      <alignment/>
      <protection/>
    </xf>
    <xf numFmtId="49" fontId="1" fillId="0" borderId="0" xfId="215" applyNumberFormat="1" applyFont="1" applyAlignment="1">
      <alignment/>
      <protection/>
    </xf>
    <xf numFmtId="0" fontId="2" fillId="0" borderId="0" xfId="0" applyFont="1" applyFill="1" applyAlignment="1">
      <alignment horizontal="left"/>
    </xf>
    <xf numFmtId="0" fontId="0" fillId="0" borderId="0" xfId="0" applyFont="1" applyBorder="1" applyAlignment="1">
      <alignment horizontal="left" vertical="center"/>
    </xf>
    <xf numFmtId="0" fontId="13" fillId="0" borderId="0" xfId="0" applyFont="1" applyFill="1" applyAlignment="1">
      <alignment horizontal="left" vertical="center"/>
    </xf>
    <xf numFmtId="0" fontId="0" fillId="0" borderId="10" xfId="0" applyBorder="1" applyAlignment="1">
      <alignment/>
    </xf>
    <xf numFmtId="49" fontId="1" fillId="0" borderId="10" xfId="215" applyNumberFormat="1" applyFont="1" applyBorder="1" applyAlignment="1">
      <alignment/>
      <protection/>
    </xf>
    <xf numFmtId="0" fontId="1" fillId="0" borderId="0" xfId="90" applyFont="1" applyBorder="1" applyAlignment="1">
      <alignment wrapText="1"/>
      <protection/>
    </xf>
    <xf numFmtId="0" fontId="4" fillId="0" borderId="0" xfId="90" applyFont="1" applyBorder="1" applyAlignment="1">
      <alignment wrapText="1"/>
      <protection/>
    </xf>
    <xf numFmtId="0" fontId="4" fillId="0" borderId="0" xfId="90" applyFont="1" applyFill="1" applyBorder="1" applyAlignment="1">
      <alignment wrapText="1"/>
      <protection/>
    </xf>
    <xf numFmtId="0" fontId="1" fillId="0" borderId="0" xfId="90" applyFont="1" applyBorder="1">
      <alignment/>
      <protection/>
    </xf>
    <xf numFmtId="0" fontId="4" fillId="0" borderId="0" xfId="90" applyFont="1" applyBorder="1">
      <alignment/>
      <protection/>
    </xf>
    <xf numFmtId="0" fontId="1" fillId="0" borderId="13" xfId="215" applyNumberFormat="1" applyFont="1" applyBorder="1" applyAlignment="1">
      <alignment horizontal="left"/>
      <protection/>
    </xf>
    <xf numFmtId="0" fontId="4" fillId="0" borderId="0" xfId="90" applyFont="1" applyFill="1" applyBorder="1">
      <alignment/>
      <protection/>
    </xf>
    <xf numFmtId="49" fontId="1" fillId="0" borderId="15" xfId="215" applyNumberFormat="1" applyFont="1" applyBorder="1" applyAlignment="1">
      <alignment/>
      <protection/>
    </xf>
    <xf numFmtId="0" fontId="4" fillId="0" borderId="18" xfId="0" applyNumberFormat="1" applyFont="1" applyBorder="1" applyAlignment="1">
      <alignment wrapText="1"/>
    </xf>
    <xf numFmtId="0" fontId="4" fillId="0" borderId="18" xfId="0" applyNumberFormat="1" applyFont="1" applyBorder="1" applyAlignment="1">
      <alignment horizontal="left"/>
    </xf>
    <xf numFmtId="0" fontId="4" fillId="0" borderId="15" xfId="0" applyNumberFormat="1" applyFont="1" applyBorder="1" applyAlignment="1">
      <alignment/>
    </xf>
    <xf numFmtId="0" fontId="2" fillId="0" borderId="0" xfId="152" applyFont="1" applyBorder="1">
      <alignment/>
      <protection/>
    </xf>
    <xf numFmtId="0" fontId="4" fillId="0" borderId="10" xfId="215" applyNumberFormat="1" applyFont="1" applyBorder="1" applyAlignment="1">
      <alignment/>
      <protection/>
    </xf>
    <xf numFmtId="0" fontId="1" fillId="0" borderId="10" xfId="215" applyNumberFormat="1" applyFont="1" applyBorder="1" applyAlignment="1">
      <alignment/>
      <protection/>
    </xf>
    <xf numFmtId="0" fontId="4" fillId="0" borderId="10" xfId="90" applyFont="1" applyFill="1" applyBorder="1">
      <alignment/>
      <protection/>
    </xf>
    <xf numFmtId="0" fontId="4" fillId="0" borderId="10" xfId="90" applyFont="1" applyFill="1" applyBorder="1" applyAlignment="1">
      <alignment wrapText="1"/>
      <protection/>
    </xf>
    <xf numFmtId="0" fontId="3" fillId="0" borderId="13" xfId="0" applyFont="1" applyFill="1" applyBorder="1" applyAlignment="1">
      <alignment horizontal="center"/>
    </xf>
    <xf numFmtId="49" fontId="1" fillId="0" borderId="17" xfId="215" applyNumberFormat="1" applyFont="1" applyBorder="1" applyAlignment="1">
      <alignment/>
      <protection/>
    </xf>
    <xf numFmtId="49" fontId="1" fillId="0" borderId="17" xfId="214" applyNumberFormat="1" applyFont="1" applyBorder="1" applyAlignment="1">
      <alignment/>
      <protection/>
    </xf>
    <xf numFmtId="0" fontId="4" fillId="0" borderId="10" xfId="214" applyNumberFormat="1" applyFont="1" applyBorder="1" applyAlignment="1">
      <alignment/>
      <protection/>
    </xf>
    <xf numFmtId="49" fontId="1" fillId="0" borderId="10" xfId="214" applyNumberFormat="1" applyFont="1" applyBorder="1" applyAlignment="1">
      <alignment/>
      <protection/>
    </xf>
    <xf numFmtId="0" fontId="1" fillId="0" borderId="11" xfId="215" applyNumberFormat="1" applyFont="1" applyBorder="1" applyAlignment="1">
      <alignment/>
      <protection/>
    </xf>
    <xf numFmtId="0" fontId="4" fillId="0" borderId="0" xfId="0" applyNumberFormat="1" applyFont="1" applyBorder="1" applyAlignment="1">
      <alignment horizontal="left" wrapText="1"/>
    </xf>
    <xf numFmtId="0" fontId="4" fillId="0" borderId="10" xfId="0" applyFont="1" applyFill="1" applyBorder="1" applyAlignment="1">
      <alignment horizontal="left"/>
    </xf>
    <xf numFmtId="0" fontId="1" fillId="0" borderId="0" xfId="0" applyFont="1" applyFill="1" applyBorder="1" applyAlignment="1">
      <alignment horizontal="left"/>
    </xf>
    <xf numFmtId="0" fontId="1" fillId="0" borderId="10" xfId="0" applyFont="1" applyBorder="1" applyAlignment="1">
      <alignment horizontal="left"/>
    </xf>
    <xf numFmtId="0" fontId="1" fillId="0" borderId="10" xfId="0" applyFont="1" applyFill="1" applyBorder="1" applyAlignment="1">
      <alignment horizontal="left"/>
    </xf>
    <xf numFmtId="0" fontId="1" fillId="0" borderId="0" xfId="0" applyNumberFormat="1" applyFont="1" applyBorder="1" applyAlignment="1">
      <alignment wrapText="1"/>
    </xf>
    <xf numFmtId="0" fontId="13" fillId="33" borderId="0" xfId="0" applyFont="1" applyFill="1" applyBorder="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0" fillId="0" borderId="0" xfId="0" applyAlignment="1">
      <alignment horizontal="left" vertical="center"/>
    </xf>
    <xf numFmtId="0" fontId="4" fillId="0" borderId="0" xfId="133" applyFont="1" applyFill="1" applyAlignment="1">
      <alignment horizontal="left"/>
      <protection/>
    </xf>
    <xf numFmtId="0" fontId="1" fillId="0" borderId="0" xfId="0" applyNumberFormat="1" applyFont="1" applyBorder="1" applyAlignment="1">
      <alignment horizontal="left" wrapText="1"/>
    </xf>
    <xf numFmtId="0" fontId="4" fillId="0" borderId="0" xfId="133" applyFont="1" applyFill="1" applyBorder="1" applyAlignment="1">
      <alignment horizontal="left"/>
      <protection/>
    </xf>
    <xf numFmtId="0" fontId="16" fillId="0" borderId="0" xfId="67" applyFont="1" applyAlignment="1" applyProtection="1">
      <alignment/>
      <protection/>
    </xf>
    <xf numFmtId="0" fontId="2" fillId="0" borderId="0" xfId="0" applyFont="1" applyAlignment="1">
      <alignment/>
    </xf>
    <xf numFmtId="0" fontId="2" fillId="0" borderId="0" xfId="0" applyFont="1" applyFill="1" applyAlignment="1">
      <alignment horizontal="left"/>
    </xf>
    <xf numFmtId="0" fontId="0" fillId="0" borderId="18" xfId="0" applyFont="1" applyBorder="1" applyAlignment="1">
      <alignment horizontal="left" vertical="center"/>
    </xf>
    <xf numFmtId="0" fontId="0" fillId="0" borderId="0" xfId="0" applyFont="1" applyAlignment="1">
      <alignment vertical="center" wrapText="1"/>
    </xf>
    <xf numFmtId="0" fontId="16" fillId="0" borderId="0" xfId="69" applyFont="1" applyAlignment="1" applyProtection="1">
      <alignment/>
      <protection/>
    </xf>
    <xf numFmtId="0" fontId="13" fillId="33" borderId="0" xfId="0" applyFont="1" applyFill="1" applyBorder="1" applyAlignment="1">
      <alignment horizontal="left" vertical="center" indent="10"/>
    </xf>
    <xf numFmtId="0" fontId="4" fillId="0" borderId="0" xfId="0" applyFont="1" applyFill="1" applyAlignment="1">
      <alignment horizontal="left"/>
    </xf>
    <xf numFmtId="0" fontId="16" fillId="0" borderId="0" xfId="67" applyFont="1" applyAlignment="1" applyProtection="1">
      <alignment/>
      <protection/>
    </xf>
    <xf numFmtId="0" fontId="11" fillId="0" borderId="0" xfId="0" applyFont="1" applyBorder="1" applyAlignment="1">
      <alignment horizontal="center" wrapText="1"/>
    </xf>
    <xf numFmtId="0" fontId="13" fillId="33" borderId="0" xfId="0" applyFont="1" applyFill="1"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1" fillId="0" borderId="17" xfId="0" applyFont="1" applyBorder="1" applyAlignment="1">
      <alignment horizontal="center" wrapText="1"/>
    </xf>
    <xf numFmtId="0" fontId="1" fillId="0" borderId="11" xfId="0" applyFont="1" applyBorder="1" applyAlignment="1">
      <alignment horizontal="center" wrapText="1"/>
    </xf>
    <xf numFmtId="0" fontId="9" fillId="0" borderId="0" xfId="0" applyFont="1" applyBorder="1" applyAlignment="1">
      <alignment horizontal="left"/>
    </xf>
    <xf numFmtId="0" fontId="4" fillId="0" borderId="0" xfId="0" applyFont="1" applyFill="1" applyBorder="1" applyAlignment="1">
      <alignment horizontal="left" wrapText="1"/>
    </xf>
    <xf numFmtId="0" fontId="4" fillId="0" borderId="12" xfId="0" applyFont="1" applyFill="1" applyBorder="1" applyAlignment="1">
      <alignment horizontal="left" wrapText="1"/>
    </xf>
    <xf numFmtId="0" fontId="3" fillId="0" borderId="0" xfId="0" applyFont="1" applyBorder="1" applyAlignment="1">
      <alignment horizontal="center" vertical="center"/>
    </xf>
    <xf numFmtId="0" fontId="13" fillId="33" borderId="0" xfId="0" applyFont="1" applyFill="1" applyBorder="1" applyAlignment="1">
      <alignment horizontal="left" vertical="center"/>
    </xf>
    <xf numFmtId="0" fontId="0" fillId="0" borderId="0" xfId="0" applyFont="1" applyBorder="1" applyAlignment="1">
      <alignment horizontal="left"/>
    </xf>
    <xf numFmtId="0" fontId="0" fillId="0" borderId="0" xfId="0" applyAlignment="1">
      <alignment horizontal="left"/>
    </xf>
    <xf numFmtId="0" fontId="3" fillId="0" borderId="0" xfId="0" applyFont="1" applyBorder="1" applyAlignment="1">
      <alignment horizontal="left"/>
    </xf>
    <xf numFmtId="0" fontId="4" fillId="0" borderId="0" xfId="216" applyFont="1" applyAlignment="1">
      <alignment horizontal="left"/>
      <protection/>
    </xf>
    <xf numFmtId="0" fontId="0" fillId="0" borderId="12" xfId="0" applyBorder="1" applyAlignment="1">
      <alignment horizontal="left" wrapText="1"/>
    </xf>
    <xf numFmtId="0" fontId="11" fillId="0" borderId="0" xfId="0" applyFont="1" applyBorder="1" applyAlignment="1">
      <alignment horizontal="left"/>
    </xf>
    <xf numFmtId="0" fontId="4" fillId="0" borderId="0" xfId="216" applyFont="1" applyFill="1" applyAlignment="1">
      <alignment horizontal="left"/>
      <protection/>
    </xf>
    <xf numFmtId="0" fontId="1" fillId="0" borderId="0" xfId="0" applyFont="1" applyBorder="1" applyAlignment="1">
      <alignment horizontal="left" wrapText="1"/>
    </xf>
    <xf numFmtId="0" fontId="1" fillId="0" borderId="0" xfId="0" applyFont="1" applyAlignment="1">
      <alignment horizontal="left"/>
    </xf>
    <xf numFmtId="0" fontId="4" fillId="0" borderId="0" xfId="0" applyFont="1" applyAlignment="1">
      <alignment horizontal="left"/>
    </xf>
    <xf numFmtId="0" fontId="1" fillId="0" borderId="0" xfId="0" applyFont="1" applyAlignment="1">
      <alignment horizontal="left" wrapText="1"/>
    </xf>
    <xf numFmtId="0" fontId="1" fillId="0" borderId="0" xfId="0" applyFont="1" applyBorder="1" applyAlignment="1">
      <alignment horizontal="left"/>
    </xf>
    <xf numFmtId="0" fontId="4" fillId="0" borderId="0" xfId="0" applyFont="1" applyBorder="1" applyAlignment="1">
      <alignment horizontal="left"/>
    </xf>
    <xf numFmtId="0" fontId="1" fillId="0" borderId="0" xfId="0" applyFont="1" applyFill="1" applyAlignment="1">
      <alignment horizontal="left"/>
    </xf>
    <xf numFmtId="0" fontId="4" fillId="0" borderId="0" xfId="0" applyFont="1" applyAlignment="1">
      <alignment horizontal="left" vertical="center"/>
    </xf>
    <xf numFmtId="0" fontId="4" fillId="0" borderId="0" xfId="216" applyFont="1" applyAlignment="1">
      <alignment horizontal="center"/>
      <protection/>
    </xf>
    <xf numFmtId="0" fontId="16" fillId="0" borderId="0" xfId="69" applyFont="1" applyAlignment="1" applyProtection="1">
      <alignment horizontal="left"/>
      <protection/>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Fill="1" applyBorder="1" applyAlignment="1">
      <alignment horizontal="left" wrapText="1"/>
    </xf>
    <xf numFmtId="0" fontId="4" fillId="0" borderId="0" xfId="0" applyFont="1" applyBorder="1" applyAlignment="1">
      <alignment horizontal="left" wrapText="1"/>
    </xf>
    <xf numFmtId="0" fontId="4" fillId="0" borderId="0" xfId="133" applyFont="1" applyFill="1" applyAlignment="1">
      <alignment horizontal="left"/>
      <protection/>
    </xf>
    <xf numFmtId="0" fontId="4" fillId="0" borderId="12" xfId="133" applyFont="1" applyFill="1" applyBorder="1" applyAlignment="1">
      <alignment horizontal="left"/>
      <protection/>
    </xf>
    <xf numFmtId="0" fontId="9" fillId="0" borderId="12" xfId="0" applyFont="1" applyBorder="1" applyAlignment="1">
      <alignment horizontal="left"/>
    </xf>
    <xf numFmtId="0" fontId="0" fillId="0" borderId="0" xfId="0" applyAlignment="1">
      <alignment horizontal="left" vertical="center"/>
    </xf>
    <xf numFmtId="0" fontId="4" fillId="0" borderId="0" xfId="216" applyFont="1" applyAlignment="1">
      <alignment horizontal="left" vertical="center"/>
      <protection/>
    </xf>
    <xf numFmtId="0" fontId="1" fillId="0" borderId="0" xfId="0" applyFont="1" applyFill="1" applyAlignment="1">
      <alignment horizontal="left" vertical="center"/>
    </xf>
    <xf numFmtId="0" fontId="2" fillId="0" borderId="0" xfId="0" applyFont="1" applyFill="1" applyAlignment="1">
      <alignment horizontal="left" vertical="center"/>
    </xf>
    <xf numFmtId="0" fontId="4" fillId="0" borderId="0" xfId="0" applyFont="1" applyFill="1" applyBorder="1" applyAlignment="1">
      <alignment horizontal="left"/>
    </xf>
    <xf numFmtId="0" fontId="4" fillId="0" borderId="12" xfId="0" applyFont="1" applyFill="1" applyBorder="1" applyAlignment="1">
      <alignment horizontal="left"/>
    </xf>
    <xf numFmtId="0" fontId="1" fillId="0" borderId="0" xfId="0" applyFont="1" applyAlignment="1">
      <alignment horizontal="left" vertical="center"/>
    </xf>
    <xf numFmtId="0" fontId="1" fillId="0" borderId="0" xfId="0" applyFont="1" applyAlignment="1">
      <alignment vertical="center"/>
    </xf>
    <xf numFmtId="0" fontId="0" fillId="0" borderId="0" xfId="0" applyAlignment="1">
      <alignment vertical="center"/>
    </xf>
    <xf numFmtId="0" fontId="0" fillId="0" borderId="0" xfId="0" applyFill="1" applyAlignment="1">
      <alignment horizontal="center"/>
    </xf>
    <xf numFmtId="0" fontId="1" fillId="0" borderId="0" xfId="0" applyFont="1" applyAlignment="1">
      <alignment horizontal="center" vertical="center"/>
    </xf>
    <xf numFmtId="0" fontId="11" fillId="0" borderId="0" xfId="0" applyFont="1" applyBorder="1" applyAlignment="1">
      <alignment horizontal="left" vertical="center"/>
    </xf>
    <xf numFmtId="0" fontId="1" fillId="0" borderId="21" xfId="0" applyFont="1" applyBorder="1" applyAlignment="1">
      <alignment horizontal="center" wrapText="1"/>
    </xf>
    <xf numFmtId="0" fontId="11" fillId="0" borderId="0" xfId="0" applyFont="1" applyBorder="1" applyAlignment="1">
      <alignment horizontal="left" wrapText="1"/>
    </xf>
    <xf numFmtId="0" fontId="4" fillId="0" borderId="0" xfId="0" applyFont="1" applyBorder="1" applyAlignment="1">
      <alignment horizontal="left" vertical="center"/>
    </xf>
    <xf numFmtId="0" fontId="4" fillId="0" borderId="0" xfId="216" applyFont="1" applyFill="1" applyBorder="1" applyAlignment="1">
      <alignment horizontal="left" vertical="top" wrapText="1"/>
      <protection/>
    </xf>
    <xf numFmtId="0" fontId="4" fillId="0" borderId="12" xfId="216" applyFont="1" applyFill="1" applyBorder="1" applyAlignment="1">
      <alignment horizontal="left" vertical="top" wrapText="1"/>
      <protection/>
    </xf>
    <xf numFmtId="0" fontId="4" fillId="0" borderId="0" xfId="216" applyFont="1" applyBorder="1" applyAlignment="1">
      <alignment horizontal="left" vertical="top" wrapText="1"/>
      <protection/>
    </xf>
    <xf numFmtId="0" fontId="4" fillId="0" borderId="12" xfId="216" applyFont="1" applyBorder="1" applyAlignment="1">
      <alignment horizontal="left" vertical="top" wrapText="1"/>
      <protection/>
    </xf>
    <xf numFmtId="0" fontId="4" fillId="0" borderId="0" xfId="216" applyFont="1" applyFill="1" applyBorder="1" applyAlignment="1">
      <alignment horizontal="left" wrapText="1"/>
      <protection/>
    </xf>
    <xf numFmtId="0" fontId="4" fillId="0" borderId="12" xfId="216" applyFont="1" applyFill="1" applyBorder="1" applyAlignment="1">
      <alignment horizontal="left" wrapText="1"/>
      <protection/>
    </xf>
    <xf numFmtId="0" fontId="0" fillId="0" borderId="0" xfId="0" applyFill="1" applyAlignment="1">
      <alignment horizontal="left" vertical="center"/>
    </xf>
    <xf numFmtId="0" fontId="4" fillId="0" borderId="0" xfId="216" applyFont="1" applyFill="1" applyBorder="1" applyAlignment="1">
      <alignment horizontal="left" vertical="top"/>
      <protection/>
    </xf>
    <xf numFmtId="0" fontId="4" fillId="0" borderId="12" xfId="216" applyFont="1" applyFill="1" applyBorder="1" applyAlignment="1">
      <alignment horizontal="left" vertical="top"/>
      <protection/>
    </xf>
    <xf numFmtId="0" fontId="4" fillId="0" borderId="0" xfId="216" applyFont="1" applyFill="1" applyBorder="1" applyAlignment="1">
      <alignment horizontal="left"/>
      <protection/>
    </xf>
    <xf numFmtId="0" fontId="4" fillId="0" borderId="12" xfId="216" applyFont="1" applyFill="1" applyBorder="1" applyAlignment="1">
      <alignment horizontal="left"/>
      <protection/>
    </xf>
    <xf numFmtId="0" fontId="1" fillId="0" borderId="0" xfId="216" applyNumberFormat="1" applyFont="1" applyBorder="1" applyAlignment="1">
      <alignment vertical="center" wrapText="1"/>
      <protection/>
    </xf>
    <xf numFmtId="0" fontId="0" fillId="0" borderId="0" xfId="0" applyAlignment="1">
      <alignment vertical="center" wrapText="1"/>
    </xf>
    <xf numFmtId="0" fontId="3" fillId="0" borderId="0" xfId="0" applyFont="1" applyBorder="1" applyAlignment="1">
      <alignment vertical="center" wrapText="1"/>
    </xf>
    <xf numFmtId="0" fontId="1" fillId="0" borderId="0" xfId="216" applyNumberFormat="1" applyFont="1" applyBorder="1" applyAlignment="1">
      <alignment horizontal="left"/>
      <protection/>
    </xf>
    <xf numFmtId="0" fontId="20" fillId="0" borderId="0" xfId="0" applyFont="1" applyBorder="1" applyAlignment="1">
      <alignment horizontal="left"/>
    </xf>
    <xf numFmtId="2" fontId="4" fillId="0" borderId="0" xfId="133" applyNumberFormat="1" applyFont="1" applyAlignment="1">
      <alignment horizontal="left" vertical="top"/>
      <protection/>
    </xf>
    <xf numFmtId="2" fontId="4" fillId="0" borderId="12" xfId="133" applyNumberFormat="1" applyFont="1" applyBorder="1" applyAlignment="1">
      <alignment horizontal="left" vertical="top"/>
      <protection/>
    </xf>
    <xf numFmtId="2" fontId="4" fillId="0" borderId="0" xfId="133" applyNumberFormat="1" applyFont="1" applyAlignment="1">
      <alignment vertical="top"/>
      <protection/>
    </xf>
    <xf numFmtId="0" fontId="1" fillId="0" borderId="0" xfId="216" applyNumberFormat="1" applyFont="1" applyBorder="1" applyAlignment="1">
      <alignment horizontal="left" wrapText="1"/>
      <protection/>
    </xf>
    <xf numFmtId="0" fontId="4" fillId="0" borderId="0" xfId="0" applyNumberFormat="1" applyFont="1" applyBorder="1" applyAlignment="1">
      <alignment horizontal="left"/>
    </xf>
    <xf numFmtId="0" fontId="0" fillId="0" borderId="0" xfId="0" applyAlignment="1">
      <alignment/>
    </xf>
    <xf numFmtId="0" fontId="13" fillId="33"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Border="1" applyAlignment="1">
      <alignment horizontal="center"/>
    </xf>
    <xf numFmtId="0" fontId="4" fillId="0" borderId="17" xfId="0" applyNumberFormat="1"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4" fillId="0" borderId="12" xfId="0" applyFont="1" applyBorder="1" applyAlignment="1">
      <alignment horizontal="left" vertical="top" wrapText="1"/>
    </xf>
    <xf numFmtId="0" fontId="0" fillId="0" borderId="10" xfId="0" applyBorder="1" applyAlignment="1">
      <alignment horizontal="center"/>
    </xf>
    <xf numFmtId="0" fontId="0" fillId="0" borderId="11" xfId="0" applyBorder="1" applyAlignment="1">
      <alignment horizontal="center"/>
    </xf>
    <xf numFmtId="0" fontId="4" fillId="0" borderId="0" xfId="0" applyNumberFormat="1" applyFont="1" applyBorder="1" applyAlignment="1">
      <alignment horizontal="left" vertical="top" wrapText="1"/>
    </xf>
    <xf numFmtId="0" fontId="3" fillId="0" borderId="18" xfId="0" applyFont="1" applyFill="1" applyBorder="1" applyAlignment="1">
      <alignment horizontal="center"/>
    </xf>
  </cellXfs>
  <cellStyles count="22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3 2 2" xfId="48"/>
    <cellStyle name="Comma 3 2 3" xfId="49"/>
    <cellStyle name="Comma 3 2 4" xfId="50"/>
    <cellStyle name="Comma 3 2 5" xfId="51"/>
    <cellStyle name="Comma 3 3" xfId="52"/>
    <cellStyle name="Comma 3 4" xfId="53"/>
    <cellStyle name="Comma 3 5" xfId="54"/>
    <cellStyle name="Comma 3 6" xfId="55"/>
    <cellStyle name="Comma 4" xfId="56"/>
    <cellStyle name="Comma 5"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10" xfId="68"/>
    <cellStyle name="Hyperlink 2" xfId="69"/>
    <cellStyle name="Hyperlink 2 2" xfId="70"/>
    <cellStyle name="Hyperlink 2 3" xfId="71"/>
    <cellStyle name="Hyperlink 2 4" xfId="72"/>
    <cellStyle name="Hyperlink 2 5" xfId="73"/>
    <cellStyle name="Hyperlink 2 6" xfId="74"/>
    <cellStyle name="Hyperlink 2 7" xfId="75"/>
    <cellStyle name="Hyperlink 3" xfId="76"/>
    <cellStyle name="Hyperlink 3 2" xfId="77"/>
    <cellStyle name="Hyperlink 4" xfId="78"/>
    <cellStyle name="Hyperlink 4 2" xfId="79"/>
    <cellStyle name="Hyperlink 5" xfId="80"/>
    <cellStyle name="Hyperlink 6" xfId="81"/>
    <cellStyle name="Hyperlink 7"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3" xfId="91"/>
    <cellStyle name="Normal 10 3" xfId="92"/>
    <cellStyle name="Normal 11" xfId="93"/>
    <cellStyle name="Normal 11 2" xfId="94"/>
    <cellStyle name="Normal 11 3" xfId="95"/>
    <cellStyle name="Normal 12" xfId="96"/>
    <cellStyle name="Normal 12 2" xfId="97"/>
    <cellStyle name="Normal 13" xfId="98"/>
    <cellStyle name="Normal 13 2" xfId="99"/>
    <cellStyle name="Normal 14" xfId="100"/>
    <cellStyle name="Normal 15" xfId="101"/>
    <cellStyle name="Normal 15 2" xfId="102"/>
    <cellStyle name="Normal 15 3" xfId="103"/>
    <cellStyle name="Normal 16" xfId="104"/>
    <cellStyle name="Normal 17" xfId="105"/>
    <cellStyle name="Normal 18" xfId="106"/>
    <cellStyle name="Normal 19" xfId="107"/>
    <cellStyle name="Normal 19 2" xfId="108"/>
    <cellStyle name="Normal 2" xfId="109"/>
    <cellStyle name="Normal 2 2" xfId="110"/>
    <cellStyle name="Normal 2 2 2" xfId="111"/>
    <cellStyle name="Normal 2 2 3" xfId="112"/>
    <cellStyle name="Normal 2 3" xfId="113"/>
    <cellStyle name="Normal 2 3 2" xfId="114"/>
    <cellStyle name="Normal 2 3 2 2" xfId="115"/>
    <cellStyle name="Normal 2 3 3" xfId="116"/>
    <cellStyle name="Normal 2 4" xfId="117"/>
    <cellStyle name="Normal 2 5" xfId="118"/>
    <cellStyle name="Normal 2 6" xfId="119"/>
    <cellStyle name="Normal 2 7" xfId="120"/>
    <cellStyle name="Normal 20" xfId="121"/>
    <cellStyle name="Normal 20 2" xfId="122"/>
    <cellStyle name="Normal 20 3" xfId="123"/>
    <cellStyle name="Normal 20 3 2" xfId="124"/>
    <cellStyle name="Normal 20 4" xfId="125"/>
    <cellStyle name="Normal 21" xfId="126"/>
    <cellStyle name="Normal 21 2" xfId="127"/>
    <cellStyle name="Normal 21 3" xfId="128"/>
    <cellStyle name="Normal 22" xfId="129"/>
    <cellStyle name="Normal 23" xfId="130"/>
    <cellStyle name="Normal 3" xfId="131"/>
    <cellStyle name="Normal 3 10" xfId="132"/>
    <cellStyle name="Normal 3 2" xfId="133"/>
    <cellStyle name="Normal 3 2 2" xfId="134"/>
    <cellStyle name="Normal 3 2 2 2" xfId="135"/>
    <cellStyle name="Normal 3 2 3" xfId="136"/>
    <cellStyle name="Normal 3 2 4" xfId="137"/>
    <cellStyle name="Normal 3 3" xfId="138"/>
    <cellStyle name="Normal 3 3 2" xfId="139"/>
    <cellStyle name="Normal 3 4" xfId="140"/>
    <cellStyle name="Normal 3 4 2" xfId="141"/>
    <cellStyle name="Normal 3 4 2 2" xfId="142"/>
    <cellStyle name="Normal 3 4 2 3" xfId="143"/>
    <cellStyle name="Normal 3 5" xfId="144"/>
    <cellStyle name="Normal 3 5 2" xfId="145"/>
    <cellStyle name="Normal 3 5 3" xfId="146"/>
    <cellStyle name="Normal 3 5 4" xfId="147"/>
    <cellStyle name="Normal 3 6" xfId="148"/>
    <cellStyle name="Normal 3 7" xfId="149"/>
    <cellStyle name="Normal 3 8" xfId="150"/>
    <cellStyle name="Normal 3 9" xfId="151"/>
    <cellStyle name="Normal 4" xfId="152"/>
    <cellStyle name="Normal 4 2" xfId="153"/>
    <cellStyle name="Normal 4 2 2" xfId="154"/>
    <cellStyle name="Normal 4 2 2 2" xfId="155"/>
    <cellStyle name="Normal 4 2 2 3" xfId="156"/>
    <cellStyle name="Normal 4 2 2 4" xfId="157"/>
    <cellStyle name="Normal 4 2 2 5" xfId="158"/>
    <cellStyle name="Normal 4 2 2 6" xfId="159"/>
    <cellStyle name="Normal 4 2 3" xfId="160"/>
    <cellStyle name="Normal 4 2 4" xfId="161"/>
    <cellStyle name="Normal 4 2 5" xfId="162"/>
    <cellStyle name="Normal 4 3" xfId="163"/>
    <cellStyle name="Normal 4 4" xfId="164"/>
    <cellStyle name="Normal 4 5" xfId="165"/>
    <cellStyle name="Normal 4 6" xfId="166"/>
    <cellStyle name="Normal 4 7" xfId="167"/>
    <cellStyle name="Normal 4 8" xfId="168"/>
    <cellStyle name="Normal 5" xfId="169"/>
    <cellStyle name="Normal 5 2" xfId="170"/>
    <cellStyle name="Normal 5 2 2" xfId="171"/>
    <cellStyle name="Normal 5 3" xfId="172"/>
    <cellStyle name="Normal 5 3 2" xfId="173"/>
    <cellStyle name="Normal 5 4" xfId="174"/>
    <cellStyle name="Normal 6" xfId="175"/>
    <cellStyle name="Normal 6 2" xfId="176"/>
    <cellStyle name="Normal 6 3" xfId="177"/>
    <cellStyle name="Normal 7" xfId="178"/>
    <cellStyle name="Normal 7 2" xfId="179"/>
    <cellStyle name="Normal 7 2 2" xfId="180"/>
    <cellStyle name="Normal 7 2 2 2" xfId="181"/>
    <cellStyle name="Normal 7 2 3" xfId="182"/>
    <cellStyle name="Normal 7 2 4" xfId="183"/>
    <cellStyle name="Normal 7 2 5" xfId="184"/>
    <cellStyle name="Normal 7 3" xfId="185"/>
    <cellStyle name="Normal 7 3 2" xfId="186"/>
    <cellStyle name="Normal 7 3 3" xfId="187"/>
    <cellStyle name="Normal 7 4" xfId="188"/>
    <cellStyle name="Normal 7 4 2" xfId="189"/>
    <cellStyle name="Normal 7 5" xfId="190"/>
    <cellStyle name="Normal 7 6" xfId="191"/>
    <cellStyle name="Normal 7 7" xfId="192"/>
    <cellStyle name="Normal 8" xfId="193"/>
    <cellStyle name="Normal 8 2" xfId="194"/>
    <cellStyle name="Normal 8 2 2" xfId="195"/>
    <cellStyle name="Normal 8 2 3" xfId="196"/>
    <cellStyle name="Normal 8 2 4" xfId="197"/>
    <cellStyle name="Normal 8 2 5" xfId="198"/>
    <cellStyle name="Normal 8 2 6" xfId="199"/>
    <cellStyle name="Normal 8 2 7" xfId="200"/>
    <cellStyle name="Normal 8 3" xfId="201"/>
    <cellStyle name="Normal 8 3 2" xfId="202"/>
    <cellStyle name="Normal 8 4" xfId="203"/>
    <cellStyle name="Normal 8 5" xfId="204"/>
    <cellStyle name="Normal 8 6" xfId="205"/>
    <cellStyle name="Normal 8 7" xfId="206"/>
    <cellStyle name="Normal 9" xfId="207"/>
    <cellStyle name="Normal 9 2" xfId="208"/>
    <cellStyle name="Normal 9 2 2" xfId="209"/>
    <cellStyle name="Normal 9 2 3" xfId="210"/>
    <cellStyle name="Normal 9 3" xfId="211"/>
    <cellStyle name="Normal 9 4" xfId="212"/>
    <cellStyle name="Normal 9 5" xfId="213"/>
    <cellStyle name="Normal_concordance 12_13" xfId="214"/>
    <cellStyle name="Normal_CONCORDANCE 13_14" xfId="215"/>
    <cellStyle name="Normal_Weights for release" xfId="216"/>
    <cellStyle name="Note" xfId="217"/>
    <cellStyle name="Output" xfId="218"/>
    <cellStyle name="Percent" xfId="219"/>
    <cellStyle name="Percent 2" xfId="220"/>
    <cellStyle name="Percent 2 2" xfId="221"/>
    <cellStyle name="Percent 2 2 2" xfId="222"/>
    <cellStyle name="Percent 2 2 3" xfId="223"/>
    <cellStyle name="Percent 2 2 3 2" xfId="224"/>
    <cellStyle name="Percent 2 3" xfId="225"/>
    <cellStyle name="Percent 3" xfId="226"/>
    <cellStyle name="Percent 3 2" xfId="227"/>
    <cellStyle name="Percent 4" xfId="228"/>
    <cellStyle name="Percent 4 2" xfId="229"/>
    <cellStyle name="Percent 4 3" xfId="230"/>
    <cellStyle name="Percent 4 4" xfId="231"/>
    <cellStyle name="Percent 5" xfId="232"/>
    <cellStyle name="Percent 5 2" xfId="233"/>
    <cellStyle name="Percent 5 3" xfId="234"/>
    <cellStyle name="Percent 6" xfId="235"/>
    <cellStyle name="Percent 7" xfId="236"/>
    <cellStyle name="Title" xfId="237"/>
    <cellStyle name="Total" xfId="238"/>
    <cellStyle name="Warning Text" xfId="2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38100</xdr:rowOff>
    </xdr:from>
    <xdr:to>
      <xdr:col>0</xdr:col>
      <xdr:colOff>876300</xdr:colOff>
      <xdr:row>0</xdr:row>
      <xdr:rowOff>723900</xdr:rowOff>
    </xdr:to>
    <xdr:pic>
      <xdr:nvPicPr>
        <xdr:cNvPr id="1" name="Picture 3" descr="Australian Bureau of Statistics logo"/>
        <xdr:cNvPicPr preferRelativeResize="1">
          <a:picLocks noChangeAspect="1"/>
        </xdr:cNvPicPr>
      </xdr:nvPicPr>
      <xdr:blipFill>
        <a:blip r:embed="rId1"/>
        <a:stretch>
          <a:fillRect/>
        </a:stretch>
      </xdr:blipFill>
      <xdr:spPr>
        <a:xfrm>
          <a:off x="66675" y="38100"/>
          <a:ext cx="809625"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2</xdr:col>
      <xdr:colOff>133350</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2</xdr:col>
      <xdr:colOff>133350</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2</xdr:col>
      <xdr:colOff>133350</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2</xdr:col>
      <xdr:colOff>133350</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2</xdr:col>
      <xdr:colOff>133350</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2</xdr:col>
      <xdr:colOff>133350</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2</xdr:col>
      <xdr:colOff>133350</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2</xdr:col>
      <xdr:colOff>133350</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47625</xdr:rowOff>
    </xdr:from>
    <xdr:to>
      <xdr:col>3</xdr:col>
      <xdr:colOff>85725</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47625"/>
          <a:ext cx="800100" cy="6381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47625</xdr:rowOff>
    </xdr:from>
    <xdr:to>
      <xdr:col>3</xdr:col>
      <xdr:colOff>85725</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47625"/>
          <a:ext cx="8001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1</xdr:col>
      <xdr:colOff>600075</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47625</xdr:rowOff>
    </xdr:from>
    <xdr:to>
      <xdr:col>3</xdr:col>
      <xdr:colOff>85725</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47625"/>
          <a:ext cx="800100" cy="6381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47625</xdr:rowOff>
    </xdr:from>
    <xdr:to>
      <xdr:col>3</xdr:col>
      <xdr:colOff>85725</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47625"/>
          <a:ext cx="800100" cy="6381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47625</xdr:rowOff>
    </xdr:from>
    <xdr:to>
      <xdr:col>0</xdr:col>
      <xdr:colOff>876300</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76200" y="47625"/>
          <a:ext cx="80010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1</xdr:col>
      <xdr:colOff>600075</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1</xdr:col>
      <xdr:colOff>600075</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1</xdr:col>
      <xdr:colOff>600075</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1</xdr:col>
      <xdr:colOff>600075</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1</xdr:col>
      <xdr:colOff>600075</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1</xdr:col>
      <xdr:colOff>600075</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19050</xdr:rowOff>
    </xdr:from>
    <xdr:to>
      <xdr:col>1</xdr:col>
      <xdr:colOff>600075</xdr:colOff>
      <xdr:row>0</xdr:row>
      <xdr:rowOff>704850</xdr:rowOff>
    </xdr:to>
    <xdr:pic>
      <xdr:nvPicPr>
        <xdr:cNvPr id="1" name="Picture 3" descr="Australian Bureau of Statistics logo"/>
        <xdr:cNvPicPr preferRelativeResize="1">
          <a:picLocks noChangeAspect="1"/>
        </xdr:cNvPicPr>
      </xdr:nvPicPr>
      <xdr:blipFill>
        <a:blip r:embed="rId1"/>
        <a:stretch>
          <a:fillRect/>
        </a:stretch>
      </xdr:blipFill>
      <xdr:spPr>
        <a:xfrm>
          <a:off x="104775" y="19050"/>
          <a:ext cx="8096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6431.0Main+Features11948-2011" TargetMode="External" /><Relationship Id="rId3" Type="http://schemas.openxmlformats.org/officeDocument/2006/relationships/hyperlink" Target="http://www.abs.gov.au/AUSSTATS/abs@.nsf/Lookup/6431.0Explanatory+Notes11948-2011" TargetMode="External" /><Relationship Id="rId4" Type="http://schemas.openxmlformats.org/officeDocument/2006/relationships/hyperlink" Target="http://www.abs.gov.a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6431.0Main+Features11948-2011" TargetMode="External" /><Relationship Id="rId3" Type="http://schemas.openxmlformats.org/officeDocument/2006/relationships/hyperlink" Target="http://www.abs.gov.au/AUSSTATS/abs@.nsf/Lookup/6431.0Explanatory+Notes11948-2011" TargetMode="External" /><Relationship Id="rId4" Type="http://schemas.openxmlformats.org/officeDocument/2006/relationships/hyperlink" Target="http://www.abs.gov.au/" TargetMode="External" /><Relationship Id="rId5" Type="http://schemas.openxmlformats.org/officeDocument/2006/relationships/drawing" Target="../drawings/drawing22.xml" /><Relationship Id="rId6"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80"/>
  <sheetViews>
    <sheetView showGridLines="0" tabSelected="1" zoomScalePageLayoutView="0" workbookViewId="0" topLeftCell="A1">
      <selection activeCell="A2" sqref="A2:C2"/>
    </sheetView>
  </sheetViews>
  <sheetFormatPr defaultColWidth="9.140625" defaultRowHeight="12.75"/>
  <cols>
    <col min="1" max="1" width="13.57421875" style="0" customWidth="1"/>
    <col min="3" max="3" width="86.28125" style="0" customWidth="1"/>
  </cols>
  <sheetData>
    <row r="1" spans="1:3" ht="61.5" customHeight="1">
      <c r="A1" s="313" t="s">
        <v>891</v>
      </c>
      <c r="B1" s="313"/>
      <c r="C1" s="313"/>
    </row>
    <row r="2" spans="1:4" ht="19.5" customHeight="1">
      <c r="A2" s="309" t="s">
        <v>1566</v>
      </c>
      <c r="B2" s="309"/>
      <c r="C2" s="309"/>
      <c r="D2" s="41"/>
    </row>
    <row r="3" spans="1:4" ht="12.75">
      <c r="A3" s="310" t="s">
        <v>1076</v>
      </c>
      <c r="B3" s="310"/>
      <c r="C3" s="310"/>
      <c r="D3" s="42"/>
    </row>
    <row r="4" spans="1:4" ht="11.25" customHeight="1">
      <c r="A4" s="5"/>
      <c r="B4" s="38"/>
      <c r="C4" s="33"/>
      <c r="D4" s="42"/>
    </row>
    <row r="5" spans="2:3" ht="15.75" customHeight="1">
      <c r="B5" s="39" t="s">
        <v>1051</v>
      </c>
      <c r="C5" s="46"/>
    </row>
    <row r="6" spans="2:3" ht="11.25" customHeight="1">
      <c r="B6" s="14" t="s">
        <v>1052</v>
      </c>
      <c r="C6" s="46"/>
    </row>
    <row r="7" spans="2:4" ht="11.25" customHeight="1">
      <c r="B7" s="251">
        <v>1</v>
      </c>
      <c r="C7" s="58" t="s">
        <v>1060</v>
      </c>
      <c r="D7" s="37"/>
    </row>
    <row r="8" spans="2:4" ht="11.25" customHeight="1">
      <c r="B8" s="59">
        <v>2</v>
      </c>
      <c r="C8" s="57" t="s">
        <v>1061</v>
      </c>
      <c r="D8" s="48"/>
    </row>
    <row r="9" spans="1:4" ht="11.25" customHeight="1">
      <c r="A9" s="13"/>
      <c r="B9" s="59">
        <v>3</v>
      </c>
      <c r="C9" s="57" t="s">
        <v>1062</v>
      </c>
      <c r="D9" s="37"/>
    </row>
    <row r="10" spans="2:4" ht="11.25" customHeight="1">
      <c r="B10" s="59">
        <v>4</v>
      </c>
      <c r="C10" s="57" t="s">
        <v>1063</v>
      </c>
      <c r="D10" s="37"/>
    </row>
    <row r="11" spans="2:4" ht="11.25" customHeight="1">
      <c r="B11" s="59">
        <v>5</v>
      </c>
      <c r="C11" s="57" t="s">
        <v>1064</v>
      </c>
      <c r="D11" s="37"/>
    </row>
    <row r="12" spans="2:4" ht="11.25" customHeight="1">
      <c r="B12" s="59">
        <v>6</v>
      </c>
      <c r="C12" s="57" t="s">
        <v>1065</v>
      </c>
      <c r="D12" s="37"/>
    </row>
    <row r="13" spans="2:4" ht="11.25" customHeight="1">
      <c r="B13" s="59">
        <v>7</v>
      </c>
      <c r="C13" s="57" t="s">
        <v>1066</v>
      </c>
      <c r="D13" s="37"/>
    </row>
    <row r="14" spans="2:4" ht="11.25" customHeight="1">
      <c r="B14" s="59">
        <v>8</v>
      </c>
      <c r="C14" s="57" t="s">
        <v>1067</v>
      </c>
      <c r="D14" s="37"/>
    </row>
    <row r="15" spans="2:4" ht="11.25" customHeight="1">
      <c r="B15" s="59">
        <v>9</v>
      </c>
      <c r="C15" s="57" t="s">
        <v>1068</v>
      </c>
      <c r="D15" s="37"/>
    </row>
    <row r="16" spans="2:4" ht="11.25" customHeight="1">
      <c r="B16" s="59">
        <v>10</v>
      </c>
      <c r="C16" s="57" t="s">
        <v>1069</v>
      </c>
      <c r="D16" s="37"/>
    </row>
    <row r="17" spans="2:4" ht="11.25" customHeight="1">
      <c r="B17" s="59">
        <v>11</v>
      </c>
      <c r="C17" s="57" t="s">
        <v>1070</v>
      </c>
      <c r="D17" s="37"/>
    </row>
    <row r="18" spans="2:4" ht="11.25" customHeight="1">
      <c r="B18" s="59">
        <v>12</v>
      </c>
      <c r="C18" s="57" t="s">
        <v>1071</v>
      </c>
      <c r="D18" s="37"/>
    </row>
    <row r="19" spans="2:4" ht="11.25" customHeight="1">
      <c r="B19" s="59">
        <v>13</v>
      </c>
      <c r="C19" s="57" t="s">
        <v>1072</v>
      </c>
      <c r="D19" s="37"/>
    </row>
    <row r="20" spans="2:4" ht="11.25" customHeight="1">
      <c r="B20" s="59">
        <v>14</v>
      </c>
      <c r="C20" s="57" t="s">
        <v>1073</v>
      </c>
      <c r="D20" s="37"/>
    </row>
    <row r="21" spans="2:4" ht="11.25" customHeight="1">
      <c r="B21" s="59">
        <v>15</v>
      </c>
      <c r="C21" s="57" t="s">
        <v>1074</v>
      </c>
      <c r="D21" s="37"/>
    </row>
    <row r="22" spans="2:4" ht="11.25" customHeight="1">
      <c r="B22" s="59">
        <v>16</v>
      </c>
      <c r="C22" s="57" t="s">
        <v>1075</v>
      </c>
      <c r="D22" s="37"/>
    </row>
    <row r="23" spans="2:4" ht="11.25" customHeight="1">
      <c r="B23" s="59">
        <v>17</v>
      </c>
      <c r="C23" s="57" t="s">
        <v>1532</v>
      </c>
      <c r="D23" s="37"/>
    </row>
    <row r="24" spans="2:4" ht="11.25" customHeight="1">
      <c r="B24" s="59">
        <v>18</v>
      </c>
      <c r="C24" s="57" t="s">
        <v>1533</v>
      </c>
      <c r="D24" s="37"/>
    </row>
    <row r="25" spans="2:4" ht="11.25" customHeight="1">
      <c r="B25" s="59">
        <v>19</v>
      </c>
      <c r="C25" s="57" t="s">
        <v>1534</v>
      </c>
      <c r="D25" s="37"/>
    </row>
    <row r="26" spans="2:4" ht="11.25" customHeight="1">
      <c r="B26" s="59">
        <v>20</v>
      </c>
      <c r="C26" s="57" t="s">
        <v>1535</v>
      </c>
      <c r="D26" s="37"/>
    </row>
    <row r="27" spans="2:4" ht="11.25" customHeight="1">
      <c r="B27" s="60"/>
      <c r="C27" s="57"/>
      <c r="D27" s="37"/>
    </row>
    <row r="28" spans="2:4" ht="11.25" customHeight="1">
      <c r="B28" s="10"/>
      <c r="C28" s="36"/>
      <c r="D28" s="37"/>
    </row>
    <row r="29" spans="2:4" ht="11.25" customHeight="1">
      <c r="B29" s="315" t="s">
        <v>1053</v>
      </c>
      <c r="C29" s="315"/>
      <c r="D29" s="37"/>
    </row>
    <row r="30" spans="2:4" ht="11.25" customHeight="1">
      <c r="B30" s="50"/>
      <c r="C30" s="36"/>
      <c r="D30" s="37"/>
    </row>
    <row r="31" spans="1:4" ht="11.25" customHeight="1">
      <c r="A31" s="53"/>
      <c r="B31" s="55"/>
      <c r="C31" s="55"/>
      <c r="D31" s="54"/>
    </row>
    <row r="32" spans="2:4" ht="15.75" customHeight="1">
      <c r="B32" s="45" t="s">
        <v>1054</v>
      </c>
      <c r="C32" s="44"/>
      <c r="D32" s="37"/>
    </row>
    <row r="33" spans="1:4" ht="11.25" customHeight="1">
      <c r="A33" s="51"/>
      <c r="B33" s="314" t="s">
        <v>1566</v>
      </c>
      <c r="C33" s="314"/>
      <c r="D33" s="314"/>
    </row>
    <row r="34" spans="1:4" ht="11.25" customHeight="1">
      <c r="A34" s="5"/>
      <c r="B34" s="61" t="s">
        <v>1055</v>
      </c>
      <c r="C34" s="61"/>
      <c r="D34" s="5"/>
    </row>
    <row r="35" spans="2:4" ht="11.25" customHeight="1">
      <c r="B35" s="307" t="s">
        <v>1056</v>
      </c>
      <c r="C35" s="307"/>
      <c r="D35" s="5"/>
    </row>
    <row r="36" spans="2:4" ht="11.25" customHeight="1">
      <c r="B36" s="56"/>
      <c r="C36" s="52"/>
      <c r="D36" s="5"/>
    </row>
    <row r="37" spans="2:4" ht="11.25" customHeight="1">
      <c r="B37" s="26"/>
      <c r="C37" s="44"/>
      <c r="D37" s="37"/>
    </row>
    <row r="38" spans="2:4" ht="16.5" customHeight="1">
      <c r="B38" s="308" t="s">
        <v>1057</v>
      </c>
      <c r="C38" s="308"/>
      <c r="D38" s="37"/>
    </row>
    <row r="39" spans="2:4" ht="11.25" customHeight="1">
      <c r="B39" s="13"/>
      <c r="C39" s="36"/>
      <c r="D39" s="37"/>
    </row>
    <row r="40" spans="2:4" ht="33" customHeight="1">
      <c r="B40" s="311" t="s">
        <v>1058</v>
      </c>
      <c r="C40" s="311"/>
      <c r="D40" s="37"/>
    </row>
    <row r="41" spans="2:4" ht="11.25" customHeight="1">
      <c r="B41" s="13"/>
      <c r="C41" s="36"/>
      <c r="D41" s="37"/>
    </row>
    <row r="42" spans="2:4" ht="11.25" customHeight="1">
      <c r="B42" s="312" t="s">
        <v>1059</v>
      </c>
      <c r="C42" s="312"/>
      <c r="D42" s="49"/>
    </row>
    <row r="43" spans="2:4" ht="11.25" customHeight="1">
      <c r="B43" s="13"/>
      <c r="C43" s="36"/>
      <c r="D43" s="49"/>
    </row>
    <row r="44" spans="2:4" ht="11.25" customHeight="1">
      <c r="B44" s="14"/>
      <c r="C44" s="36"/>
      <c r="D44" s="49"/>
    </row>
    <row r="45" spans="2:4" ht="11.25" customHeight="1">
      <c r="B45" s="4"/>
      <c r="D45" s="25"/>
    </row>
    <row r="46" ht="11.25" customHeight="1">
      <c r="D46" s="25"/>
    </row>
    <row r="47" ht="11.25" customHeight="1"/>
    <row r="48" ht="11.25" customHeight="1"/>
    <row r="49" ht="11.25" customHeight="1"/>
    <row r="50" ht="11.25" customHeight="1"/>
    <row r="51" ht="11.25" customHeight="1"/>
    <row r="52" ht="11.25" customHeight="1">
      <c r="B52" s="2"/>
    </row>
    <row r="53" ht="11.25" customHeight="1">
      <c r="B53" s="25"/>
    </row>
    <row r="54" spans="2:3" ht="11.25" customHeight="1">
      <c r="B54" s="26"/>
      <c r="C54" s="25"/>
    </row>
    <row r="55" spans="2:3" ht="11.25" customHeight="1">
      <c r="B55" s="26"/>
      <c r="C55" s="25"/>
    </row>
    <row r="56" ht="11.25" customHeight="1">
      <c r="C56" s="25"/>
    </row>
    <row r="57" ht="11.25" customHeight="1">
      <c r="B57" s="40"/>
    </row>
    <row r="58" ht="11.25" customHeight="1"/>
    <row r="59" ht="11.25" customHeight="1"/>
    <row r="60" ht="11.25" customHeight="1">
      <c r="B60" s="46"/>
    </row>
    <row r="61" spans="2:4" ht="11.25" customHeight="1">
      <c r="B61" s="40"/>
      <c r="C61" s="47"/>
      <c r="D61" s="43"/>
    </row>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c r="B80" s="46"/>
    </row>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sheetData>
  <sheetProtection/>
  <mergeCells count="8">
    <mergeCell ref="B38:C38"/>
    <mergeCell ref="A2:C2"/>
    <mergeCell ref="A3:C3"/>
    <mergeCell ref="B40:C40"/>
    <mergeCell ref="B42:C42"/>
    <mergeCell ref="A1:C1"/>
    <mergeCell ref="B33:D33"/>
    <mergeCell ref="B29:C29"/>
  </mergeCells>
  <hyperlinks>
    <hyperlink ref="B42:C42" r:id="rId1" display="© Commonwealth of Australia &lt;&lt;yyyy&gt;&gt;"/>
    <hyperlink ref="B29" location="'Explanatory notes'!A2" display="Explanatory Notes"/>
    <hyperlink ref="B34" r:id="rId2" display="Summary"/>
    <hyperlink ref="B35" r:id="rId3" display="Explanatory Notes "/>
    <hyperlink ref="B7" location="'1st series'!A2" display="1"/>
    <hyperlink ref="B8" location="'2nd series'!A2" display="2"/>
    <hyperlink ref="B9" location="'3rd series'!A2" display="3"/>
    <hyperlink ref="B10" location="'4th series'!A2" display="4"/>
    <hyperlink ref="B11" location="'5th series'!A2" display="5"/>
    <hyperlink ref="B12" location="'6th series'!A2" display="6"/>
    <hyperlink ref="B13" location="'7th series'!A2" display="7"/>
    <hyperlink ref="B14" location="'8th series'!A2" display="8"/>
    <hyperlink ref="B15" location="'9th series'!A2" display="9"/>
    <hyperlink ref="B16" location="'10th series'!A2" display="10"/>
    <hyperlink ref="B17" location="'11th series'!A2" display="11"/>
    <hyperlink ref="B18" location="'12th series'!A2" display="12"/>
    <hyperlink ref="B19" location="'13th series'!A2" display="13"/>
    <hyperlink ref="B20" location="'14th series'!A2" display="14"/>
    <hyperlink ref="B21" location="'15th series'!A2" display="15"/>
    <hyperlink ref="B22" location="'16th series'!A2" display="16"/>
    <hyperlink ref="B23" location="'Concordance 12th to 13th series'!A2" display="17"/>
    <hyperlink ref="B24" location="'Concordance 13th to 14th series'!A2" display="18"/>
    <hyperlink ref="B25" location="'Concordance 14th to 15th series'!A2" display="19"/>
    <hyperlink ref="B26" location="'Concordance 15th to 16th series'!A2" display="20"/>
    <hyperlink ref="B32:C32" r:id="rId4" display="More information available from the ABS web site"/>
  </hyperlinks>
  <printOptions/>
  <pageMargins left="0.7" right="0.7" top="0.75" bottom="0.75" header="0.3" footer="0.3"/>
  <pageSetup horizontalDpi="600" verticalDpi="600" orientation="portrait" paperSize="9" r:id="rId6"/>
  <drawing r:id="rId5"/>
</worksheet>
</file>

<file path=xl/worksheets/sheet10.xml><?xml version="1.0" encoding="utf-8"?>
<worksheet xmlns="http://schemas.openxmlformats.org/spreadsheetml/2006/main" xmlns:r="http://schemas.openxmlformats.org/officeDocument/2006/relationships">
  <dimension ref="A1:P778"/>
  <sheetViews>
    <sheetView zoomScalePageLayoutView="0" workbookViewId="0" topLeftCell="A1">
      <pane ySplit="11" topLeftCell="A12" activePane="bottomLeft" state="frozen"/>
      <selection pane="topLeft" activeCell="A1" sqref="A1"/>
      <selection pane="bottomLeft" activeCell="A2" sqref="A2:O2"/>
    </sheetView>
  </sheetViews>
  <sheetFormatPr defaultColWidth="9.140625" defaultRowHeight="12.75"/>
  <cols>
    <col min="1" max="1" width="4.7109375" style="4" customWidth="1"/>
    <col min="2" max="2" width="7.00390625" style="4" customWidth="1"/>
    <col min="3" max="3" width="29.8515625" style="0" customWidth="1"/>
    <col min="4" max="4" width="11.421875" style="0" customWidth="1"/>
  </cols>
  <sheetData>
    <row r="1" spans="1:15" s="24" customFormat="1" ht="60" customHeight="1">
      <c r="A1" s="326" t="s">
        <v>1524</v>
      </c>
      <c r="B1" s="326"/>
      <c r="C1" s="326"/>
      <c r="D1" s="326"/>
      <c r="E1" s="326"/>
      <c r="F1" s="326"/>
      <c r="G1" s="326"/>
      <c r="H1" s="326"/>
      <c r="I1" s="326"/>
      <c r="J1" s="326"/>
      <c r="K1" s="326"/>
      <c r="L1" s="326"/>
      <c r="M1" s="326"/>
      <c r="N1" s="326"/>
      <c r="O1" s="326"/>
    </row>
    <row r="2" spans="1:15" s="1" customFormat="1" ht="15.75">
      <c r="A2" s="356" t="s">
        <v>1566</v>
      </c>
      <c r="B2" s="356"/>
      <c r="C2" s="356"/>
      <c r="D2" s="356"/>
      <c r="E2" s="356"/>
      <c r="F2" s="356"/>
      <c r="G2" s="356"/>
      <c r="H2" s="356"/>
      <c r="I2" s="356"/>
      <c r="J2" s="356"/>
      <c r="K2" s="356"/>
      <c r="L2" s="356"/>
      <c r="M2" s="356"/>
      <c r="N2" s="356"/>
      <c r="O2" s="356"/>
    </row>
    <row r="3" spans="1:15" s="13" customFormat="1" ht="12.75">
      <c r="A3" s="319" t="s">
        <v>1076</v>
      </c>
      <c r="B3" s="319"/>
      <c r="C3" s="319"/>
      <c r="D3" s="319"/>
      <c r="E3" s="319"/>
      <c r="F3" s="319"/>
      <c r="G3" s="353"/>
      <c r="H3" s="353"/>
      <c r="I3" s="353"/>
      <c r="J3" s="353"/>
      <c r="K3" s="353"/>
      <c r="L3" s="353"/>
      <c r="M3" s="353"/>
      <c r="N3" s="353"/>
      <c r="O3" s="353"/>
    </row>
    <row r="4" spans="1:15" s="13" customFormat="1" ht="12.75">
      <c r="A4" s="318" t="s">
        <v>1087</v>
      </c>
      <c r="B4" s="318"/>
      <c r="C4" s="318"/>
      <c r="D4" s="318"/>
      <c r="E4" s="318"/>
      <c r="F4" s="318"/>
      <c r="G4" s="353"/>
      <c r="H4" s="353"/>
      <c r="I4" s="353"/>
      <c r="J4" s="353"/>
      <c r="K4" s="353"/>
      <c r="L4" s="353"/>
      <c r="M4" s="353"/>
      <c r="N4" s="353"/>
      <c r="O4" s="353"/>
    </row>
    <row r="5" spans="1:15" s="13" customFormat="1" ht="11.25" customHeight="1">
      <c r="A5" s="318"/>
      <c r="B5" s="318"/>
      <c r="C5" s="318"/>
      <c r="D5" s="318"/>
      <c r="E5" s="318"/>
      <c r="F5" s="318"/>
      <c r="G5" s="318"/>
      <c r="H5" s="318"/>
      <c r="I5" s="318"/>
      <c r="J5" s="318"/>
      <c r="K5" s="318"/>
      <c r="L5" s="318"/>
      <c r="M5" s="353"/>
      <c r="N5" s="353"/>
      <c r="O5" s="353"/>
    </row>
    <row r="6" spans="1:15" s="13" customFormat="1" ht="11.25" customHeight="1">
      <c r="A6" s="354" t="s">
        <v>1552</v>
      </c>
      <c r="B6" s="354"/>
      <c r="C6" s="354"/>
      <c r="D6" s="354"/>
      <c r="E6" s="354"/>
      <c r="F6" s="354"/>
      <c r="G6" s="354"/>
      <c r="H6" s="354"/>
      <c r="I6" s="354"/>
      <c r="J6" s="354"/>
      <c r="K6" s="354"/>
      <c r="L6" s="354"/>
      <c r="M6" s="353"/>
      <c r="N6" s="353"/>
      <c r="O6" s="353"/>
    </row>
    <row r="7" spans="1:15" s="13" customFormat="1" ht="11.25" customHeight="1">
      <c r="A7" s="355"/>
      <c r="B7" s="355"/>
      <c r="C7" s="355"/>
      <c r="D7" s="355"/>
      <c r="E7" s="355"/>
      <c r="F7" s="355"/>
      <c r="G7" s="355"/>
      <c r="H7" s="355"/>
      <c r="I7" s="355"/>
      <c r="J7" s="355"/>
      <c r="K7" s="355"/>
      <c r="L7" s="355"/>
      <c r="M7" s="353"/>
      <c r="N7" s="353"/>
      <c r="O7" s="353"/>
    </row>
    <row r="8" spans="1:15" s="13" customFormat="1" ht="11.25" customHeight="1">
      <c r="A8" s="341" t="s">
        <v>925</v>
      </c>
      <c r="B8" s="341"/>
      <c r="C8" s="341"/>
      <c r="D8" s="341"/>
      <c r="E8" s="341"/>
      <c r="F8" s="341"/>
      <c r="G8" s="341"/>
      <c r="H8" s="341"/>
      <c r="I8" s="341"/>
      <c r="J8" s="341"/>
      <c r="K8" s="341"/>
      <c r="L8" s="341"/>
      <c r="M8" s="353"/>
      <c r="N8" s="353"/>
      <c r="O8" s="353"/>
    </row>
    <row r="9" spans="1:15" s="13" customFormat="1" ht="39.75" customHeight="1">
      <c r="A9" s="346" t="s">
        <v>1561</v>
      </c>
      <c r="B9" s="346"/>
      <c r="C9" s="346"/>
      <c r="D9" s="346"/>
      <c r="E9" s="346"/>
      <c r="F9" s="346"/>
      <c r="G9" s="346"/>
      <c r="H9" s="346"/>
      <c r="I9" s="346"/>
      <c r="J9" s="346"/>
      <c r="K9" s="346"/>
      <c r="L9" s="346"/>
      <c r="M9" s="347"/>
      <c r="N9" s="347"/>
      <c r="O9" s="347"/>
    </row>
    <row r="10" spans="1:15" s="13" customFormat="1" ht="11.25" customHeight="1">
      <c r="A10" s="346"/>
      <c r="B10" s="346"/>
      <c r="C10" s="346"/>
      <c r="D10" s="346"/>
      <c r="E10" s="346"/>
      <c r="F10" s="346"/>
      <c r="G10" s="346"/>
      <c r="H10" s="346"/>
      <c r="I10" s="346"/>
      <c r="J10" s="346"/>
      <c r="K10" s="346"/>
      <c r="L10" s="346"/>
      <c r="M10" s="347"/>
      <c r="N10" s="347"/>
      <c r="O10" s="347"/>
    </row>
    <row r="11" spans="1:6" ht="18" customHeight="1">
      <c r="A11" s="322" t="s">
        <v>1538</v>
      </c>
      <c r="B11" s="322"/>
      <c r="C11" s="352"/>
      <c r="D11" s="344" t="s">
        <v>1078</v>
      </c>
      <c r="E11" s="344"/>
      <c r="F11" s="345"/>
    </row>
    <row r="12" spans="1:11" s="23" customFormat="1" ht="11.25" customHeight="1">
      <c r="A12" s="323" t="s">
        <v>736</v>
      </c>
      <c r="B12" s="323"/>
      <c r="C12" s="323"/>
      <c r="D12" s="113">
        <v>21.026</v>
      </c>
      <c r="E12" s="114"/>
      <c r="F12" s="115"/>
      <c r="G12" s="99"/>
      <c r="H12" s="99"/>
      <c r="I12" s="99"/>
      <c r="J12" s="99"/>
      <c r="K12" s="99"/>
    </row>
    <row r="13" spans="1:11" s="26" customFormat="1" ht="11.25" customHeight="1">
      <c r="A13" s="88"/>
      <c r="B13" s="323" t="s">
        <v>21</v>
      </c>
      <c r="C13" s="323"/>
      <c r="D13" s="116"/>
      <c r="E13" s="109">
        <v>2.138</v>
      </c>
      <c r="F13" s="117"/>
      <c r="G13" s="37"/>
      <c r="H13" s="37"/>
      <c r="I13" s="37"/>
      <c r="J13" s="37"/>
      <c r="K13" s="37"/>
    </row>
    <row r="14" spans="1:11" s="26" customFormat="1" ht="11.25" customHeight="1">
      <c r="A14" s="88"/>
      <c r="B14" s="88"/>
      <c r="C14" s="88" t="s">
        <v>766</v>
      </c>
      <c r="D14" s="116"/>
      <c r="E14" s="109"/>
      <c r="F14" s="117">
        <v>1.324</v>
      </c>
      <c r="G14" s="37"/>
      <c r="H14" s="37"/>
      <c r="I14" s="37"/>
      <c r="J14" s="37"/>
      <c r="K14" s="37"/>
    </row>
    <row r="15" spans="1:11" s="26" customFormat="1" ht="11.25" customHeight="1">
      <c r="A15" s="88"/>
      <c r="B15" s="88"/>
      <c r="C15" s="88" t="s">
        <v>60</v>
      </c>
      <c r="D15" s="116"/>
      <c r="E15" s="109"/>
      <c r="F15" s="117">
        <v>0.368</v>
      </c>
      <c r="G15" s="37"/>
      <c r="H15" s="37"/>
      <c r="I15" s="37"/>
      <c r="J15" s="37"/>
      <c r="K15" s="37"/>
    </row>
    <row r="16" spans="1:11" s="26" customFormat="1" ht="11.25" customHeight="1">
      <c r="A16" s="88"/>
      <c r="B16" s="88"/>
      <c r="C16" s="88" t="s">
        <v>941</v>
      </c>
      <c r="D16" s="116"/>
      <c r="E16" s="109"/>
      <c r="F16" s="117">
        <v>0.292</v>
      </c>
      <c r="G16" s="37"/>
      <c r="H16" s="37"/>
      <c r="I16" s="37"/>
      <c r="J16" s="37"/>
      <c r="K16" s="37"/>
    </row>
    <row r="17" spans="1:16" s="26" customFormat="1" ht="11.25" customHeight="1">
      <c r="A17" s="88"/>
      <c r="B17" s="88"/>
      <c r="C17" s="88" t="s">
        <v>767</v>
      </c>
      <c r="D17" s="116"/>
      <c r="E17" s="109"/>
      <c r="F17" s="117">
        <v>0.154</v>
      </c>
      <c r="G17" s="10"/>
      <c r="H17" s="10"/>
      <c r="I17" s="106"/>
      <c r="J17" s="106"/>
      <c r="L17" s="95"/>
      <c r="M17" s="95"/>
      <c r="N17" s="95"/>
      <c r="O17" s="95"/>
      <c r="P17" s="95"/>
    </row>
    <row r="18" spans="1:16" s="26" customFormat="1" ht="11.25" customHeight="1">
      <c r="A18" s="88"/>
      <c r="B18" s="323" t="s">
        <v>22</v>
      </c>
      <c r="C18" s="323"/>
      <c r="D18" s="116"/>
      <c r="E18" s="109">
        <v>2.384</v>
      </c>
      <c r="F18" s="117"/>
      <c r="G18" s="34"/>
      <c r="H18" s="34"/>
      <c r="I18" s="105"/>
      <c r="J18" s="105"/>
      <c r="L18" s="107"/>
      <c r="M18" s="107"/>
      <c r="N18" s="107"/>
      <c r="O18" s="107"/>
      <c r="P18" s="107"/>
    </row>
    <row r="19" spans="1:16" s="23" customFormat="1" ht="11.25" customHeight="1">
      <c r="A19" s="88"/>
      <c r="B19" s="88"/>
      <c r="C19" s="88" t="s">
        <v>768</v>
      </c>
      <c r="D19" s="116"/>
      <c r="E19" s="109"/>
      <c r="F19" s="117">
        <v>1.089</v>
      </c>
      <c r="G19" s="100"/>
      <c r="H19" s="10"/>
      <c r="I19" s="8"/>
      <c r="J19" s="7"/>
      <c r="L19" s="11"/>
      <c r="M19" s="11"/>
      <c r="N19" s="11"/>
      <c r="O19" s="11"/>
      <c r="P19" s="11"/>
    </row>
    <row r="20" spans="1:16" s="26" customFormat="1" ht="11.25" customHeight="1">
      <c r="A20" s="88"/>
      <c r="B20" s="88"/>
      <c r="C20" s="88" t="s">
        <v>737</v>
      </c>
      <c r="D20" s="116"/>
      <c r="E20" s="109"/>
      <c r="F20" s="117">
        <v>0.925</v>
      </c>
      <c r="G20" s="100"/>
      <c r="H20" s="10"/>
      <c r="I20" s="8"/>
      <c r="J20" s="7"/>
      <c r="L20" s="11"/>
      <c r="M20" s="11"/>
      <c r="N20" s="11"/>
      <c r="O20" s="11"/>
      <c r="P20" s="11"/>
    </row>
    <row r="21" spans="1:16" s="26" customFormat="1" ht="11.25" customHeight="1">
      <c r="A21" s="88"/>
      <c r="B21" s="88"/>
      <c r="C21" s="88" t="s">
        <v>769</v>
      </c>
      <c r="D21" s="116"/>
      <c r="E21" s="109"/>
      <c r="F21" s="117">
        <v>0.208</v>
      </c>
      <c r="G21" s="57"/>
      <c r="H21" s="57"/>
      <c r="I21" s="76"/>
      <c r="J21" s="76"/>
      <c r="L21" s="11"/>
      <c r="M21" s="11"/>
      <c r="N21" s="108"/>
      <c r="O21" s="11"/>
      <c r="P21" s="11"/>
    </row>
    <row r="22" spans="1:16" s="26" customFormat="1" ht="11.25" customHeight="1">
      <c r="A22" s="88"/>
      <c r="B22" s="88"/>
      <c r="C22" s="88" t="s">
        <v>770</v>
      </c>
      <c r="D22" s="116"/>
      <c r="E22" s="109"/>
      <c r="F22" s="117">
        <v>0.162</v>
      </c>
      <c r="G22" s="37"/>
      <c r="H22" s="37"/>
      <c r="I22" s="37"/>
      <c r="J22" s="100"/>
      <c r="L22" s="76"/>
      <c r="M22" s="76"/>
      <c r="N22" s="76"/>
      <c r="O22" s="11"/>
      <c r="P22" s="11"/>
    </row>
    <row r="23" spans="1:14" s="26" customFormat="1" ht="11.25" customHeight="1">
      <c r="A23" s="88"/>
      <c r="B23" s="323" t="s">
        <v>940</v>
      </c>
      <c r="C23" s="323"/>
      <c r="D23" s="116"/>
      <c r="E23" s="109">
        <v>4.957</v>
      </c>
      <c r="F23" s="117"/>
      <c r="G23" s="37"/>
      <c r="H23" s="37"/>
      <c r="I23" s="37"/>
      <c r="J23" s="57"/>
      <c r="K23" s="57"/>
      <c r="L23" s="76"/>
      <c r="M23" s="76"/>
      <c r="N23" s="7"/>
    </row>
    <row r="24" spans="1:11" s="26" customFormat="1" ht="11.25" customHeight="1">
      <c r="A24" s="88"/>
      <c r="B24" s="88"/>
      <c r="C24" s="88" t="s">
        <v>771</v>
      </c>
      <c r="D24" s="116"/>
      <c r="E24" s="109"/>
      <c r="F24" s="117">
        <v>2.028</v>
      </c>
      <c r="G24" s="37"/>
      <c r="H24" s="37"/>
      <c r="I24" s="37"/>
      <c r="J24" s="37"/>
      <c r="K24" s="37"/>
    </row>
    <row r="25" spans="1:11" s="26" customFormat="1" ht="11.25" customHeight="1">
      <c r="A25" s="88"/>
      <c r="B25" s="88"/>
      <c r="C25" s="88" t="s">
        <v>69</v>
      </c>
      <c r="D25" s="116"/>
      <c r="E25" s="109"/>
      <c r="F25" s="117">
        <v>0.908</v>
      </c>
      <c r="G25" s="37"/>
      <c r="H25" s="37"/>
      <c r="I25" s="37"/>
      <c r="J25" s="37"/>
      <c r="K25" s="37"/>
    </row>
    <row r="26" spans="1:11" s="26" customFormat="1" ht="11.25" customHeight="1">
      <c r="A26" s="88"/>
      <c r="B26" s="88"/>
      <c r="C26" s="88" t="s">
        <v>772</v>
      </c>
      <c r="D26" s="116"/>
      <c r="E26" s="109"/>
      <c r="F26" s="117">
        <v>0.252</v>
      </c>
      <c r="G26" s="37"/>
      <c r="H26" s="37"/>
      <c r="I26" s="37"/>
      <c r="J26" s="37"/>
      <c r="K26" s="37"/>
    </row>
    <row r="27" spans="1:11" s="23" customFormat="1" ht="11.25" customHeight="1">
      <c r="A27" s="88"/>
      <c r="B27" s="88"/>
      <c r="C27" s="88" t="s">
        <v>773</v>
      </c>
      <c r="D27" s="116"/>
      <c r="E27" s="109"/>
      <c r="F27" s="117">
        <v>0.514</v>
      </c>
      <c r="G27" s="99"/>
      <c r="H27" s="99"/>
      <c r="I27" s="99"/>
      <c r="J27" s="99"/>
      <c r="K27" s="99"/>
    </row>
    <row r="28" spans="1:11" s="26" customFormat="1" ht="11.25" customHeight="1">
      <c r="A28" s="88"/>
      <c r="B28" s="88"/>
      <c r="C28" s="88" t="s">
        <v>774</v>
      </c>
      <c r="D28" s="116"/>
      <c r="E28" s="109"/>
      <c r="F28" s="117">
        <v>0.391</v>
      </c>
      <c r="G28" s="37"/>
      <c r="H28" s="37"/>
      <c r="I28" s="37"/>
      <c r="J28" s="37"/>
      <c r="K28" s="37"/>
    </row>
    <row r="29" spans="1:11" s="26" customFormat="1" ht="11.25" customHeight="1">
      <c r="A29" s="88"/>
      <c r="B29" s="88"/>
      <c r="C29" s="88" t="s">
        <v>738</v>
      </c>
      <c r="D29" s="116"/>
      <c r="E29" s="109"/>
      <c r="F29" s="117">
        <v>0.444</v>
      </c>
      <c r="G29" s="37"/>
      <c r="H29" s="37"/>
      <c r="I29" s="37"/>
      <c r="J29" s="37"/>
      <c r="K29" s="37"/>
    </row>
    <row r="30" spans="1:11" s="23" customFormat="1" ht="11.25" customHeight="1">
      <c r="A30" s="88"/>
      <c r="B30" s="88"/>
      <c r="C30" s="88" t="s">
        <v>144</v>
      </c>
      <c r="D30" s="116"/>
      <c r="E30" s="109"/>
      <c r="F30" s="117">
        <v>0.42</v>
      </c>
      <c r="G30" s="99"/>
      <c r="H30" s="99"/>
      <c r="I30" s="99"/>
      <c r="J30" s="99"/>
      <c r="K30" s="99"/>
    </row>
    <row r="31" spans="1:11" s="26" customFormat="1" ht="11.25" customHeight="1">
      <c r="A31" s="88"/>
      <c r="B31" s="323" t="s">
        <v>24</v>
      </c>
      <c r="C31" s="323"/>
      <c r="D31" s="116"/>
      <c r="E31" s="109">
        <v>2.017</v>
      </c>
      <c r="F31" s="117"/>
      <c r="G31" s="37"/>
      <c r="H31" s="37"/>
      <c r="I31" s="37"/>
      <c r="J31" s="37"/>
      <c r="K31" s="37"/>
    </row>
    <row r="32" spans="1:11" s="26" customFormat="1" ht="11.25" customHeight="1">
      <c r="A32" s="88"/>
      <c r="B32" s="88"/>
      <c r="C32" s="88" t="s">
        <v>1017</v>
      </c>
      <c r="D32" s="116"/>
      <c r="E32" s="109"/>
      <c r="F32" s="117">
        <v>0.901</v>
      </c>
      <c r="G32" s="37"/>
      <c r="H32" s="37"/>
      <c r="I32" s="37"/>
      <c r="J32" s="37"/>
      <c r="K32" s="37"/>
    </row>
    <row r="33" spans="1:11" s="26" customFormat="1" ht="11.25" customHeight="1">
      <c r="A33" s="88"/>
      <c r="B33" s="88"/>
      <c r="C33" s="88" t="s">
        <v>971</v>
      </c>
      <c r="D33" s="116"/>
      <c r="E33" s="109"/>
      <c r="F33" s="117">
        <v>0.312</v>
      </c>
      <c r="G33" s="37"/>
      <c r="H33" s="37"/>
      <c r="I33" s="37"/>
      <c r="J33" s="37"/>
      <c r="K33" s="37"/>
    </row>
    <row r="34" spans="1:11" s="26" customFormat="1" ht="11.25" customHeight="1">
      <c r="A34" s="88"/>
      <c r="B34" s="88"/>
      <c r="C34" s="88" t="s">
        <v>1018</v>
      </c>
      <c r="D34" s="116"/>
      <c r="E34" s="109"/>
      <c r="F34" s="117">
        <v>0.804</v>
      </c>
      <c r="G34" s="37"/>
      <c r="H34" s="37"/>
      <c r="I34" s="37"/>
      <c r="J34" s="37"/>
      <c r="K34" s="37"/>
    </row>
    <row r="35" spans="1:11" s="26" customFormat="1" ht="11.25" customHeight="1">
      <c r="A35" s="88"/>
      <c r="B35" s="323" t="s">
        <v>25</v>
      </c>
      <c r="C35" s="323"/>
      <c r="D35" s="116"/>
      <c r="E35" s="109">
        <v>0.889</v>
      </c>
      <c r="F35" s="117"/>
      <c r="G35" s="37"/>
      <c r="H35" s="37"/>
      <c r="I35" s="37"/>
      <c r="J35" s="37"/>
      <c r="K35" s="37"/>
    </row>
    <row r="36" spans="1:11" s="23" customFormat="1" ht="11.25" customHeight="1">
      <c r="A36" s="88"/>
      <c r="B36" s="88"/>
      <c r="C36" s="88" t="s">
        <v>777</v>
      </c>
      <c r="D36" s="116"/>
      <c r="E36" s="109"/>
      <c r="F36" s="117">
        <v>0.222</v>
      </c>
      <c r="G36" s="99"/>
      <c r="H36" s="99"/>
      <c r="I36" s="99"/>
      <c r="J36" s="99"/>
      <c r="K36" s="99"/>
    </row>
    <row r="37" spans="1:11" s="26" customFormat="1" ht="11.25" customHeight="1">
      <c r="A37" s="88"/>
      <c r="B37" s="88"/>
      <c r="C37" s="88" t="s">
        <v>943</v>
      </c>
      <c r="D37" s="116"/>
      <c r="E37" s="109"/>
      <c r="F37" s="117">
        <v>0.246</v>
      </c>
      <c r="G37" s="37"/>
      <c r="H37" s="37"/>
      <c r="I37" s="37"/>
      <c r="J37" s="37"/>
      <c r="K37" s="37"/>
    </row>
    <row r="38" spans="1:11" s="26" customFormat="1" ht="11.25" customHeight="1">
      <c r="A38" s="88"/>
      <c r="B38" s="88"/>
      <c r="C38" s="88" t="s">
        <v>988</v>
      </c>
      <c r="D38" s="116"/>
      <c r="E38" s="109"/>
      <c r="F38" s="117">
        <v>0.421</v>
      </c>
      <c r="G38" s="37"/>
      <c r="H38" s="37"/>
      <c r="I38" s="37"/>
      <c r="J38" s="37"/>
      <c r="K38" s="37"/>
    </row>
    <row r="39" spans="1:11" s="26" customFormat="1" ht="11.25" customHeight="1">
      <c r="A39" s="88"/>
      <c r="B39" s="323" t="s">
        <v>26</v>
      </c>
      <c r="C39" s="323"/>
      <c r="D39" s="116"/>
      <c r="E39" s="109">
        <v>2.08</v>
      </c>
      <c r="F39" s="117"/>
      <c r="G39" s="37"/>
      <c r="H39" s="37"/>
      <c r="I39" s="37"/>
      <c r="J39" s="37"/>
      <c r="K39" s="37"/>
    </row>
    <row r="40" spans="1:11" s="26" customFormat="1" ht="11.25" customHeight="1">
      <c r="A40" s="88"/>
      <c r="B40" s="88"/>
      <c r="C40" s="88" t="s">
        <v>780</v>
      </c>
      <c r="D40" s="116"/>
      <c r="E40" s="109"/>
      <c r="F40" s="117">
        <v>0.953</v>
      </c>
      <c r="G40" s="37"/>
      <c r="H40" s="37"/>
      <c r="I40" s="37"/>
      <c r="J40" s="37"/>
      <c r="K40" s="37"/>
    </row>
    <row r="41" spans="1:11" s="26" customFormat="1" ht="11.25" customHeight="1">
      <c r="A41" s="88"/>
      <c r="B41" s="88"/>
      <c r="C41" s="88" t="s">
        <v>990</v>
      </c>
      <c r="D41" s="116"/>
      <c r="E41" s="109"/>
      <c r="F41" s="117">
        <v>0.331</v>
      </c>
      <c r="G41" s="37"/>
      <c r="H41" s="37"/>
      <c r="I41" s="37"/>
      <c r="J41" s="37"/>
      <c r="K41" s="37"/>
    </row>
    <row r="42" spans="1:11" s="23" customFormat="1" ht="11.25" customHeight="1">
      <c r="A42" s="88"/>
      <c r="B42" s="88"/>
      <c r="C42" s="88" t="s">
        <v>985</v>
      </c>
      <c r="D42" s="116"/>
      <c r="E42" s="109"/>
      <c r="F42" s="117">
        <v>0.796</v>
      </c>
      <c r="G42" s="99"/>
      <c r="H42" s="99"/>
      <c r="I42" s="99"/>
      <c r="J42" s="99"/>
      <c r="K42" s="99"/>
    </row>
    <row r="43" spans="1:11" ht="11.25" customHeight="1">
      <c r="A43" s="88"/>
      <c r="B43" s="323" t="s">
        <v>27</v>
      </c>
      <c r="C43" s="323"/>
      <c r="D43" s="116"/>
      <c r="E43" s="109">
        <v>4.403</v>
      </c>
      <c r="F43" s="117"/>
      <c r="G43" s="13"/>
      <c r="H43" s="13"/>
      <c r="I43" s="13"/>
      <c r="J43" s="13"/>
      <c r="K43" s="13"/>
    </row>
    <row r="44" spans="1:11" ht="11.25" customHeight="1">
      <c r="A44" s="88"/>
      <c r="B44" s="88"/>
      <c r="C44" s="88" t="s">
        <v>145</v>
      </c>
      <c r="D44" s="116"/>
      <c r="E44" s="109"/>
      <c r="F44" s="117">
        <v>2.072</v>
      </c>
      <c r="G44" s="13"/>
      <c r="H44" s="13"/>
      <c r="I44" s="13"/>
      <c r="J44" s="13"/>
      <c r="K44" s="13"/>
    </row>
    <row r="45" spans="1:8" ht="11.25" customHeight="1">
      <c r="A45" s="88"/>
      <c r="B45" s="88"/>
      <c r="C45" s="88" t="s">
        <v>989</v>
      </c>
      <c r="D45" s="116"/>
      <c r="E45" s="109"/>
      <c r="F45" s="117">
        <v>2.331</v>
      </c>
      <c r="G45" s="13"/>
      <c r="H45" s="13"/>
    </row>
    <row r="46" spans="1:8" ht="11.25" customHeight="1">
      <c r="A46" s="88"/>
      <c r="B46" s="323" t="s">
        <v>784</v>
      </c>
      <c r="C46" s="323"/>
      <c r="D46" s="116"/>
      <c r="E46" s="109">
        <v>2.158</v>
      </c>
      <c r="F46" s="117"/>
      <c r="G46" s="13"/>
      <c r="H46" s="13"/>
    </row>
    <row r="47" spans="1:8" ht="11.25" customHeight="1">
      <c r="A47" s="88"/>
      <c r="B47" s="88"/>
      <c r="C47" s="88" t="s">
        <v>785</v>
      </c>
      <c r="D47" s="116"/>
      <c r="E47" s="109"/>
      <c r="F47" s="117">
        <v>0.454</v>
      </c>
      <c r="G47" s="13"/>
      <c r="H47" s="13"/>
    </row>
    <row r="48" spans="1:8" ht="11.25" customHeight="1">
      <c r="A48" s="88"/>
      <c r="B48" s="88"/>
      <c r="C48" s="88" t="s">
        <v>947</v>
      </c>
      <c r="D48" s="116"/>
      <c r="E48" s="109"/>
      <c r="F48" s="117">
        <v>0.122</v>
      </c>
      <c r="G48" s="13"/>
      <c r="H48" s="13"/>
    </row>
    <row r="49" spans="1:8" ht="11.25" customHeight="1">
      <c r="A49" s="88"/>
      <c r="B49" s="88"/>
      <c r="C49" s="88" t="s">
        <v>992</v>
      </c>
      <c r="D49" s="116"/>
      <c r="E49" s="109"/>
      <c r="F49" s="117">
        <v>0.151</v>
      </c>
      <c r="G49" s="13"/>
      <c r="H49" s="13"/>
    </row>
    <row r="50" spans="1:8" ht="11.25" customHeight="1">
      <c r="A50" s="88"/>
      <c r="B50" s="88"/>
      <c r="C50" s="88" t="s">
        <v>991</v>
      </c>
      <c r="D50" s="116"/>
      <c r="E50" s="109"/>
      <c r="F50" s="117">
        <v>0.391</v>
      </c>
      <c r="G50" s="13"/>
      <c r="H50" s="13"/>
    </row>
    <row r="51" spans="1:8" ht="11.25" customHeight="1">
      <c r="A51" s="88"/>
      <c r="B51" s="88"/>
      <c r="C51" s="88" t="s">
        <v>1088</v>
      </c>
      <c r="D51" s="116"/>
      <c r="E51" s="109"/>
      <c r="F51" s="117">
        <v>0.28</v>
      </c>
      <c r="G51" s="13"/>
      <c r="H51" s="13"/>
    </row>
    <row r="52" spans="1:8" ht="11.25" customHeight="1">
      <c r="A52" s="88"/>
      <c r="B52" s="88"/>
      <c r="C52" s="88" t="s">
        <v>949</v>
      </c>
      <c r="D52" s="116"/>
      <c r="E52" s="109"/>
      <c r="F52" s="117">
        <v>0.17</v>
      </c>
      <c r="G52" s="13"/>
      <c r="H52" s="13"/>
    </row>
    <row r="53" spans="1:8" ht="11.25" customHeight="1">
      <c r="A53" s="88"/>
      <c r="B53" s="88"/>
      <c r="C53" s="88" t="s">
        <v>993</v>
      </c>
      <c r="D53" s="116"/>
      <c r="E53" s="109"/>
      <c r="F53" s="117">
        <v>0.222</v>
      </c>
      <c r="G53" s="13"/>
      <c r="H53" s="13"/>
    </row>
    <row r="54" spans="1:8" ht="11.25" customHeight="1">
      <c r="A54" s="88"/>
      <c r="B54" s="88"/>
      <c r="C54" s="88" t="s">
        <v>740</v>
      </c>
      <c r="D54" s="116"/>
      <c r="E54" s="109"/>
      <c r="F54" s="117">
        <v>0.368</v>
      </c>
      <c r="G54" s="13"/>
      <c r="H54" s="13"/>
    </row>
    <row r="55" spans="1:8" ht="11.25" customHeight="1">
      <c r="A55" s="323" t="s">
        <v>741</v>
      </c>
      <c r="B55" s="323"/>
      <c r="C55" s="323"/>
      <c r="D55" s="118">
        <v>10.141</v>
      </c>
      <c r="E55" s="109"/>
      <c r="F55" s="119"/>
      <c r="G55" s="13"/>
      <c r="H55" s="13"/>
    </row>
    <row r="56" spans="1:8" ht="11.25" customHeight="1">
      <c r="A56" s="88"/>
      <c r="B56" s="323" t="s">
        <v>1019</v>
      </c>
      <c r="C56" s="323"/>
      <c r="D56" s="116"/>
      <c r="E56" s="109">
        <v>2.928</v>
      </c>
      <c r="F56" s="117"/>
      <c r="G56" s="13"/>
      <c r="H56" s="13"/>
    </row>
    <row r="57" spans="1:8" ht="11.25" customHeight="1">
      <c r="A57" s="88"/>
      <c r="B57" s="88"/>
      <c r="C57" s="88" t="s">
        <v>950</v>
      </c>
      <c r="D57" s="116"/>
      <c r="E57" s="109"/>
      <c r="F57" s="117">
        <v>1.365</v>
      </c>
      <c r="G57" s="13"/>
      <c r="H57" s="13"/>
    </row>
    <row r="58" spans="1:8" ht="11.25" customHeight="1">
      <c r="A58" s="88"/>
      <c r="B58" s="88"/>
      <c r="C58" s="88" t="s">
        <v>994</v>
      </c>
      <c r="D58" s="116"/>
      <c r="E58" s="109"/>
      <c r="F58" s="117">
        <v>0.215</v>
      </c>
      <c r="G58" s="13"/>
      <c r="H58" s="13"/>
    </row>
    <row r="59" spans="1:8" ht="11.25" customHeight="1">
      <c r="A59" s="88"/>
      <c r="B59" s="88"/>
      <c r="C59" s="88" t="s">
        <v>793</v>
      </c>
      <c r="D59" s="116"/>
      <c r="E59" s="109"/>
      <c r="F59" s="117">
        <v>0.493</v>
      </c>
      <c r="G59" s="13"/>
      <c r="H59" s="13"/>
    </row>
    <row r="60" spans="1:8" ht="11.25" customHeight="1">
      <c r="A60" s="88"/>
      <c r="B60" s="88"/>
      <c r="C60" s="88" t="s">
        <v>995</v>
      </c>
      <c r="D60" s="116"/>
      <c r="E60" s="109"/>
      <c r="F60" s="117">
        <v>0.266</v>
      </c>
      <c r="G60" s="13"/>
      <c r="H60" s="13"/>
    </row>
    <row r="61" spans="1:8" ht="11.25" customHeight="1">
      <c r="A61" s="88"/>
      <c r="B61" s="88"/>
      <c r="C61" s="88" t="s">
        <v>743</v>
      </c>
      <c r="D61" s="116"/>
      <c r="E61" s="109"/>
      <c r="F61" s="117">
        <v>0.589</v>
      </c>
      <c r="G61" s="13"/>
      <c r="H61" s="13"/>
    </row>
    <row r="62" spans="1:8" ht="11.25" customHeight="1">
      <c r="A62" s="88"/>
      <c r="B62" s="323" t="s">
        <v>744</v>
      </c>
      <c r="C62" s="323"/>
      <c r="D62" s="116"/>
      <c r="E62" s="109">
        <v>4.489</v>
      </c>
      <c r="F62" s="117"/>
      <c r="G62" s="13"/>
      <c r="H62" s="13"/>
    </row>
    <row r="63" spans="1:8" ht="11.25" customHeight="1">
      <c r="A63" s="88"/>
      <c r="B63" s="88"/>
      <c r="C63" s="88" t="s">
        <v>975</v>
      </c>
      <c r="D63" s="116"/>
      <c r="E63" s="109"/>
      <c r="F63" s="117">
        <v>2.839</v>
      </c>
      <c r="G63" s="13"/>
      <c r="H63" s="13"/>
    </row>
    <row r="64" spans="1:8" ht="11.25" customHeight="1">
      <c r="A64" s="88"/>
      <c r="B64" s="88"/>
      <c r="C64" s="88" t="s">
        <v>953</v>
      </c>
      <c r="D64" s="116"/>
      <c r="E64" s="109"/>
      <c r="F64" s="117">
        <v>0.37</v>
      </c>
      <c r="G64" s="13"/>
      <c r="H64" s="13"/>
    </row>
    <row r="65" spans="1:8" ht="11.25" customHeight="1">
      <c r="A65" s="88"/>
      <c r="B65" s="88"/>
      <c r="C65" s="88" t="s">
        <v>996</v>
      </c>
      <c r="D65" s="116"/>
      <c r="E65" s="109"/>
      <c r="F65" s="117">
        <v>0.702</v>
      </c>
      <c r="G65" s="13"/>
      <c r="H65" s="13"/>
    </row>
    <row r="66" spans="1:8" ht="11.25" customHeight="1">
      <c r="A66" s="88"/>
      <c r="B66" s="88"/>
      <c r="C66" s="88" t="s">
        <v>745</v>
      </c>
      <c r="D66" s="116"/>
      <c r="E66" s="109"/>
      <c r="F66" s="117">
        <v>0.578</v>
      </c>
      <c r="G66" s="13"/>
      <c r="H66" s="13"/>
    </row>
    <row r="67" spans="1:8" ht="11.25" customHeight="1">
      <c r="A67" s="88"/>
      <c r="B67" s="323" t="s">
        <v>1040</v>
      </c>
      <c r="C67" s="323"/>
      <c r="D67" s="116"/>
      <c r="E67" s="109">
        <v>0.538</v>
      </c>
      <c r="F67" s="117">
        <v>0.538</v>
      </c>
      <c r="G67" s="13"/>
      <c r="H67" s="13"/>
    </row>
    <row r="68" spans="1:8" ht="11.25" customHeight="1">
      <c r="A68" s="88"/>
      <c r="B68" s="323" t="s">
        <v>32</v>
      </c>
      <c r="C68" s="323"/>
      <c r="D68" s="116"/>
      <c r="E68" s="109">
        <v>1.651</v>
      </c>
      <c r="F68" s="117"/>
      <c r="G68" s="13"/>
      <c r="H68" s="13"/>
    </row>
    <row r="69" spans="1:8" ht="11.25" customHeight="1">
      <c r="A69" s="88"/>
      <c r="B69" s="88"/>
      <c r="C69" s="88" t="s">
        <v>797</v>
      </c>
      <c r="D69" s="116"/>
      <c r="E69" s="109"/>
      <c r="F69" s="117">
        <v>0.549</v>
      </c>
      <c r="G69" s="13"/>
      <c r="H69" s="13"/>
    </row>
    <row r="70" spans="1:8" ht="11.25" customHeight="1">
      <c r="A70" s="88"/>
      <c r="B70" s="88"/>
      <c r="C70" s="88" t="s">
        <v>746</v>
      </c>
      <c r="D70" s="116"/>
      <c r="E70" s="109"/>
      <c r="F70" s="117">
        <v>0.774</v>
      </c>
      <c r="G70" s="13"/>
      <c r="H70" s="13"/>
    </row>
    <row r="71" spans="1:8" ht="11.25" customHeight="1">
      <c r="A71" s="88"/>
      <c r="B71" s="88"/>
      <c r="C71" s="88" t="s">
        <v>747</v>
      </c>
      <c r="D71" s="116"/>
      <c r="E71" s="109"/>
      <c r="F71" s="117">
        <v>0.328</v>
      </c>
      <c r="G71" s="13"/>
      <c r="H71" s="13"/>
    </row>
    <row r="72" spans="1:8" ht="11.25" customHeight="1">
      <c r="A72" s="88"/>
      <c r="B72" s="323" t="s">
        <v>997</v>
      </c>
      <c r="C72" s="323"/>
      <c r="D72" s="116"/>
      <c r="E72" s="109">
        <v>0.535</v>
      </c>
      <c r="F72" s="117">
        <v>0.535</v>
      </c>
      <c r="G72" s="13"/>
      <c r="H72" s="13"/>
    </row>
    <row r="73" spans="1:8" ht="11.25" customHeight="1">
      <c r="A73" s="323" t="s">
        <v>748</v>
      </c>
      <c r="B73" s="323"/>
      <c r="C73" s="323"/>
      <c r="D73" s="118">
        <v>13.544</v>
      </c>
      <c r="E73" s="109"/>
      <c r="F73" s="119"/>
      <c r="G73" s="13"/>
      <c r="H73" s="13"/>
    </row>
    <row r="74" spans="1:8" ht="11.25" customHeight="1">
      <c r="A74" s="88"/>
      <c r="B74" s="323" t="s">
        <v>899</v>
      </c>
      <c r="C74" s="323"/>
      <c r="D74" s="116"/>
      <c r="E74" s="109">
        <v>5.247</v>
      </c>
      <c r="F74" s="117"/>
      <c r="G74" s="13"/>
      <c r="H74" s="13"/>
    </row>
    <row r="75" spans="1:8" ht="11.25" customHeight="1">
      <c r="A75" s="88"/>
      <c r="B75" s="88"/>
      <c r="C75" s="88" t="s">
        <v>998</v>
      </c>
      <c r="D75" s="116"/>
      <c r="E75" s="109"/>
      <c r="F75" s="117">
        <v>4.779</v>
      </c>
      <c r="G75" s="13"/>
      <c r="H75" s="13"/>
    </row>
    <row r="76" spans="1:8" ht="11.25" customHeight="1">
      <c r="A76" s="88"/>
      <c r="B76" s="88"/>
      <c r="C76" s="88" t="s">
        <v>999</v>
      </c>
      <c r="D76" s="116"/>
      <c r="E76" s="109"/>
      <c r="F76" s="117">
        <v>0.468</v>
      </c>
      <c r="G76" s="13"/>
      <c r="H76" s="13"/>
    </row>
    <row r="77" spans="1:8" ht="11.25" customHeight="1">
      <c r="A77" s="88"/>
      <c r="B77" s="323" t="s">
        <v>36</v>
      </c>
      <c r="C77" s="323"/>
      <c r="D77" s="116"/>
      <c r="E77" s="109">
        <v>8.297</v>
      </c>
      <c r="F77" s="117"/>
      <c r="G77" s="13"/>
      <c r="H77" s="13"/>
    </row>
    <row r="78" spans="1:8" ht="11.25" customHeight="1">
      <c r="A78" s="88"/>
      <c r="B78" s="88"/>
      <c r="C78" s="71" t="s">
        <v>955</v>
      </c>
      <c r="D78" s="116"/>
      <c r="E78" s="109"/>
      <c r="F78" s="117">
        <v>1.759</v>
      </c>
      <c r="G78" s="13"/>
      <c r="H78" s="13"/>
    </row>
    <row r="79" spans="1:8" ht="23.25" customHeight="1">
      <c r="A79" s="88"/>
      <c r="B79" s="88"/>
      <c r="C79" s="88" t="s">
        <v>1089</v>
      </c>
      <c r="D79" s="116"/>
      <c r="E79" s="109"/>
      <c r="F79" s="117">
        <v>4.708</v>
      </c>
      <c r="G79" s="13"/>
      <c r="H79" s="13"/>
    </row>
    <row r="80" spans="1:8" ht="11.25" customHeight="1">
      <c r="A80" s="88"/>
      <c r="B80" s="88"/>
      <c r="C80" s="88" t="s">
        <v>1020</v>
      </c>
      <c r="D80" s="116"/>
      <c r="E80" s="109"/>
      <c r="F80" s="117"/>
      <c r="G80" s="13"/>
      <c r="H80" s="13"/>
    </row>
    <row r="81" spans="1:8" ht="11.25" customHeight="1">
      <c r="A81" s="88"/>
      <c r="B81" s="88"/>
      <c r="C81" s="88" t="s">
        <v>1021</v>
      </c>
      <c r="D81" s="116"/>
      <c r="E81" s="109"/>
      <c r="F81" s="117">
        <v>1.499</v>
      </c>
      <c r="G81" s="13"/>
      <c r="H81" s="13"/>
    </row>
    <row r="82" spans="1:8" ht="11.25" customHeight="1">
      <c r="A82" s="88"/>
      <c r="B82" s="88"/>
      <c r="C82" s="88" t="s">
        <v>933</v>
      </c>
      <c r="D82" s="116"/>
      <c r="E82" s="109"/>
      <c r="F82" s="117">
        <v>0.331</v>
      </c>
      <c r="G82" s="13"/>
      <c r="H82" s="13"/>
    </row>
    <row r="83" spans="1:8" ht="11.25" customHeight="1">
      <c r="A83" s="323" t="s">
        <v>937</v>
      </c>
      <c r="B83" s="323"/>
      <c r="C83" s="323"/>
      <c r="D83" s="118">
        <v>14.761</v>
      </c>
      <c r="E83" s="109"/>
      <c r="F83" s="119"/>
      <c r="G83" s="13"/>
      <c r="H83" s="13"/>
    </row>
    <row r="84" spans="1:8" ht="11.25" customHeight="1">
      <c r="A84" s="88"/>
      <c r="B84" s="323" t="s">
        <v>37</v>
      </c>
      <c r="C84" s="323"/>
      <c r="D84" s="116"/>
      <c r="E84" s="109">
        <v>2.235</v>
      </c>
      <c r="F84" s="117"/>
      <c r="G84" s="13"/>
      <c r="H84" s="13"/>
    </row>
    <row r="85" spans="1:8" ht="11.25" customHeight="1">
      <c r="A85" s="88"/>
      <c r="B85" s="88"/>
      <c r="C85" s="88" t="s">
        <v>802</v>
      </c>
      <c r="D85" s="116"/>
      <c r="E85" s="109"/>
      <c r="F85" s="117">
        <v>1.437</v>
      </c>
      <c r="G85" s="13"/>
      <c r="H85" s="13"/>
    </row>
    <row r="86" spans="1:8" ht="11.25" customHeight="1">
      <c r="A86" s="88"/>
      <c r="B86" s="88"/>
      <c r="C86" s="88" t="s">
        <v>803</v>
      </c>
      <c r="D86" s="116"/>
      <c r="E86" s="109"/>
      <c r="F86" s="117">
        <v>0.52</v>
      </c>
      <c r="G86" s="13"/>
      <c r="H86" s="13"/>
    </row>
    <row r="87" spans="1:8" ht="11.25" customHeight="1">
      <c r="A87" s="88"/>
      <c r="B87" s="88"/>
      <c r="C87" s="88" t="s">
        <v>956</v>
      </c>
      <c r="D87" s="116"/>
      <c r="E87" s="109"/>
      <c r="F87" s="117">
        <v>0.278</v>
      </c>
      <c r="G87" s="13"/>
      <c r="H87" s="13"/>
    </row>
    <row r="88" spans="1:8" ht="11.25" customHeight="1">
      <c r="A88" s="88"/>
      <c r="B88" s="323" t="s">
        <v>38</v>
      </c>
      <c r="C88" s="323"/>
      <c r="D88" s="116"/>
      <c r="E88" s="109">
        <v>3.222</v>
      </c>
      <c r="F88" s="117"/>
      <c r="G88" s="13"/>
      <c r="H88" s="13"/>
    </row>
    <row r="89" spans="1:8" ht="11.25" customHeight="1">
      <c r="A89" s="88"/>
      <c r="B89" s="88"/>
      <c r="C89" s="88" t="s">
        <v>811</v>
      </c>
      <c r="D89" s="116"/>
      <c r="E89" s="109"/>
      <c r="F89" s="117">
        <v>2.379</v>
      </c>
      <c r="G89" s="13"/>
      <c r="H89" s="13"/>
    </row>
    <row r="90" spans="1:8" ht="11.25" customHeight="1">
      <c r="A90" s="88"/>
      <c r="B90" s="88"/>
      <c r="C90" s="88" t="s">
        <v>812</v>
      </c>
      <c r="D90" s="116"/>
      <c r="E90" s="109"/>
      <c r="F90" s="117">
        <v>0.843</v>
      </c>
      <c r="G90" s="13"/>
      <c r="H90" s="13"/>
    </row>
    <row r="91" spans="1:8" ht="11.25" customHeight="1">
      <c r="A91" s="88"/>
      <c r="B91" s="323" t="s">
        <v>39</v>
      </c>
      <c r="C91" s="323"/>
      <c r="D91" s="116"/>
      <c r="E91" s="109">
        <v>1.909</v>
      </c>
      <c r="F91" s="117">
        <v>1.909</v>
      </c>
      <c r="G91" s="13"/>
      <c r="H91" s="13"/>
    </row>
    <row r="92" spans="1:8" ht="11.25" customHeight="1">
      <c r="A92" s="88"/>
      <c r="B92" s="323" t="s">
        <v>1000</v>
      </c>
      <c r="C92" s="323"/>
      <c r="D92" s="116"/>
      <c r="E92" s="109">
        <v>1.077</v>
      </c>
      <c r="F92" s="117"/>
      <c r="G92" s="13"/>
      <c r="H92" s="13"/>
    </row>
    <row r="93" spans="1:8" ht="11.25" customHeight="1">
      <c r="A93" s="88"/>
      <c r="B93" s="88"/>
      <c r="C93" s="88" t="s">
        <v>813</v>
      </c>
      <c r="D93" s="116"/>
      <c r="E93" s="109"/>
      <c r="F93" s="117">
        <v>0.507</v>
      </c>
      <c r="G93" s="13"/>
      <c r="H93" s="13"/>
    </row>
    <row r="94" spans="1:8" ht="11.25" customHeight="1">
      <c r="A94" s="88"/>
      <c r="B94" s="88"/>
      <c r="C94" s="88" t="s">
        <v>1014</v>
      </c>
      <c r="D94" s="116"/>
      <c r="E94" s="109"/>
      <c r="F94" s="117">
        <v>0.57</v>
      </c>
      <c r="G94" s="13"/>
      <c r="H94" s="13"/>
    </row>
    <row r="95" spans="1:8" ht="11.25" customHeight="1">
      <c r="A95" s="88"/>
      <c r="B95" s="323" t="s">
        <v>750</v>
      </c>
      <c r="C95" s="323"/>
      <c r="D95" s="116"/>
      <c r="E95" s="109">
        <v>1.507</v>
      </c>
      <c r="F95" s="117"/>
      <c r="G95" s="13"/>
      <c r="H95" s="13"/>
    </row>
    <row r="96" spans="1:8" ht="11.25" customHeight="1">
      <c r="A96" s="88"/>
      <c r="B96" s="88"/>
      <c r="C96" s="88" t="s">
        <v>1001</v>
      </c>
      <c r="D96" s="116"/>
      <c r="E96" s="109"/>
      <c r="F96" s="117">
        <v>0.351</v>
      </c>
      <c r="G96" s="13"/>
      <c r="H96" s="13"/>
    </row>
    <row r="97" spans="1:8" ht="11.25" customHeight="1">
      <c r="A97" s="88"/>
      <c r="B97" s="88"/>
      <c r="C97" s="88" t="s">
        <v>957</v>
      </c>
      <c r="D97" s="116"/>
      <c r="E97" s="109"/>
      <c r="F97" s="117">
        <v>0.531</v>
      </c>
      <c r="G97" s="13"/>
      <c r="H97" s="13"/>
    </row>
    <row r="98" spans="1:8" ht="11.25" customHeight="1">
      <c r="A98" s="88"/>
      <c r="B98" s="88"/>
      <c r="C98" s="88" t="s">
        <v>978</v>
      </c>
      <c r="D98" s="116"/>
      <c r="E98" s="109"/>
      <c r="F98" s="117">
        <v>0.135</v>
      </c>
      <c r="G98" s="13"/>
      <c r="H98" s="13"/>
    </row>
    <row r="99" spans="1:8" ht="11.25" customHeight="1">
      <c r="A99" s="88"/>
      <c r="B99" s="88"/>
      <c r="C99" s="88" t="s">
        <v>817</v>
      </c>
      <c r="D99" s="116"/>
      <c r="E99" s="109"/>
      <c r="F99" s="117">
        <v>0.49</v>
      </c>
      <c r="G99" s="13"/>
      <c r="H99" s="13"/>
    </row>
    <row r="100" spans="1:8" ht="11.25" customHeight="1">
      <c r="A100" s="88"/>
      <c r="B100" s="323" t="s">
        <v>40</v>
      </c>
      <c r="C100" s="323"/>
      <c r="D100" s="116"/>
      <c r="E100" s="109">
        <v>3.319</v>
      </c>
      <c r="F100" s="117"/>
      <c r="G100" s="13"/>
      <c r="H100" s="13"/>
    </row>
    <row r="101" spans="1:8" ht="11.25" customHeight="1">
      <c r="A101" s="88"/>
      <c r="B101" s="88"/>
      <c r="C101" s="88" t="s">
        <v>686</v>
      </c>
      <c r="D101" s="116"/>
      <c r="E101" s="109"/>
      <c r="F101" s="117">
        <v>0.821</v>
      </c>
      <c r="G101" s="13"/>
      <c r="H101" s="13"/>
    </row>
    <row r="102" spans="1:8" ht="11.25" customHeight="1">
      <c r="A102" s="88"/>
      <c r="B102" s="88"/>
      <c r="C102" s="88" t="s">
        <v>958</v>
      </c>
      <c r="D102" s="116"/>
      <c r="E102" s="109"/>
      <c r="F102" s="117">
        <v>0.315</v>
      </c>
      <c r="G102" s="13"/>
      <c r="H102" s="13"/>
    </row>
    <row r="103" spans="1:8" ht="11.25" customHeight="1">
      <c r="A103" s="88"/>
      <c r="B103" s="88"/>
      <c r="C103" s="88" t="s">
        <v>959</v>
      </c>
      <c r="D103" s="116"/>
      <c r="E103" s="109"/>
      <c r="F103" s="117">
        <v>0.417</v>
      </c>
      <c r="G103" s="13"/>
      <c r="H103" s="13"/>
    </row>
    <row r="104" spans="1:8" ht="11.25" customHeight="1">
      <c r="A104" s="88"/>
      <c r="B104" s="88"/>
      <c r="C104" s="88" t="s">
        <v>1022</v>
      </c>
      <c r="D104" s="116"/>
      <c r="E104" s="109"/>
      <c r="F104" s="117">
        <v>0.338</v>
      </c>
      <c r="G104" s="13"/>
      <c r="H104" s="13"/>
    </row>
    <row r="105" spans="1:8" ht="11.25" customHeight="1">
      <c r="A105" s="88"/>
      <c r="B105" s="88"/>
      <c r="C105" s="88" t="s">
        <v>1002</v>
      </c>
      <c r="D105" s="116"/>
      <c r="E105" s="109"/>
      <c r="F105" s="117">
        <v>0.376</v>
      </c>
      <c r="G105" s="13"/>
      <c r="H105" s="13"/>
    </row>
    <row r="106" spans="1:8" ht="11.25" customHeight="1">
      <c r="A106" s="88"/>
      <c r="B106" s="88"/>
      <c r="C106" s="88" t="s">
        <v>1003</v>
      </c>
      <c r="D106" s="116"/>
      <c r="E106" s="109"/>
      <c r="F106" s="117">
        <v>0.295</v>
      </c>
      <c r="G106" s="13"/>
      <c r="H106" s="13"/>
    </row>
    <row r="107" spans="1:8" ht="11.25" customHeight="1">
      <c r="A107" s="88"/>
      <c r="B107" s="88"/>
      <c r="C107" s="88" t="s">
        <v>1023</v>
      </c>
      <c r="D107" s="116"/>
      <c r="E107" s="109"/>
      <c r="F107" s="117">
        <v>0.477</v>
      </c>
      <c r="G107" s="13"/>
      <c r="H107" s="13"/>
    </row>
    <row r="108" spans="1:8" ht="11.25" customHeight="1">
      <c r="A108" s="88"/>
      <c r="B108" s="88"/>
      <c r="C108" s="88" t="s">
        <v>1004</v>
      </c>
      <c r="D108" s="116"/>
      <c r="E108" s="109"/>
      <c r="F108" s="117">
        <v>0.027</v>
      </c>
      <c r="G108" s="13"/>
      <c r="H108" s="13"/>
    </row>
    <row r="109" spans="1:8" ht="11.25" customHeight="1">
      <c r="A109" s="88"/>
      <c r="B109" s="88"/>
      <c r="C109" s="88" t="s">
        <v>1005</v>
      </c>
      <c r="D109" s="116"/>
      <c r="E109" s="109"/>
      <c r="F109" s="117">
        <v>0.253</v>
      </c>
      <c r="G109" s="13"/>
      <c r="H109" s="13"/>
    </row>
    <row r="110" spans="1:8" ht="11.25" customHeight="1">
      <c r="A110" s="88"/>
      <c r="B110" s="323" t="s">
        <v>41</v>
      </c>
      <c r="C110" s="323"/>
      <c r="D110" s="116"/>
      <c r="E110" s="109">
        <v>1.492</v>
      </c>
      <c r="F110" s="117"/>
      <c r="G110" s="13"/>
      <c r="H110" s="13"/>
    </row>
    <row r="111" spans="1:8" ht="11.25" customHeight="1">
      <c r="A111" s="88"/>
      <c r="B111" s="88"/>
      <c r="C111" s="88" t="s">
        <v>1024</v>
      </c>
      <c r="D111" s="116"/>
      <c r="E111" s="109"/>
      <c r="F111" s="117"/>
      <c r="G111" s="13"/>
      <c r="H111" s="13"/>
    </row>
    <row r="112" spans="1:8" ht="11.25" customHeight="1">
      <c r="A112" s="88"/>
      <c r="B112" s="88"/>
      <c r="C112" s="88" t="s">
        <v>1025</v>
      </c>
      <c r="D112" s="116"/>
      <c r="E112" s="109"/>
      <c r="F112" s="117">
        <v>0.341</v>
      </c>
      <c r="G112" s="13"/>
      <c r="H112" s="13"/>
    </row>
    <row r="113" spans="1:8" ht="11.25" customHeight="1">
      <c r="A113" s="88"/>
      <c r="B113" s="88"/>
      <c r="C113" s="88" t="s">
        <v>1026</v>
      </c>
      <c r="D113" s="116"/>
      <c r="E113" s="109"/>
      <c r="F113" s="117">
        <v>1.151</v>
      </c>
      <c r="G113" s="13"/>
      <c r="H113" s="13"/>
    </row>
    <row r="114" spans="1:8" ht="11.25" customHeight="1">
      <c r="A114" s="323" t="s">
        <v>753</v>
      </c>
      <c r="B114" s="323"/>
      <c r="C114" s="323"/>
      <c r="D114" s="118">
        <v>18.453</v>
      </c>
      <c r="E114" s="109"/>
      <c r="F114" s="119"/>
      <c r="G114" s="13"/>
      <c r="H114" s="13"/>
    </row>
    <row r="115" spans="1:8" ht="11.25" customHeight="1">
      <c r="A115" s="88"/>
      <c r="B115" s="323" t="s">
        <v>44</v>
      </c>
      <c r="C115" s="323"/>
      <c r="D115" s="116"/>
      <c r="E115" s="109">
        <v>16.311</v>
      </c>
      <c r="F115" s="117"/>
      <c r="G115" s="13"/>
      <c r="H115" s="13"/>
    </row>
    <row r="116" spans="1:8" ht="11.25" customHeight="1">
      <c r="A116" s="88"/>
      <c r="B116" s="88"/>
      <c r="C116" s="88" t="s">
        <v>1006</v>
      </c>
      <c r="D116" s="116"/>
      <c r="E116" s="109"/>
      <c r="F116" s="117">
        <v>5.523</v>
      </c>
      <c r="G116" s="13"/>
      <c r="H116" s="13"/>
    </row>
    <row r="117" spans="1:8" ht="11.25" customHeight="1">
      <c r="A117" s="88"/>
      <c r="B117" s="88"/>
      <c r="C117" s="88" t="s">
        <v>1027</v>
      </c>
      <c r="D117" s="116"/>
      <c r="E117" s="109"/>
      <c r="F117" s="117"/>
      <c r="G117" s="13"/>
      <c r="H117" s="13"/>
    </row>
    <row r="118" spans="1:8" ht="11.25" customHeight="1">
      <c r="A118" s="88"/>
      <c r="B118" s="88"/>
      <c r="C118" s="88" t="s">
        <v>1028</v>
      </c>
      <c r="D118" s="116"/>
      <c r="E118" s="109"/>
      <c r="F118" s="117">
        <v>3.697</v>
      </c>
      <c r="G118" s="13"/>
      <c r="H118" s="13"/>
    </row>
    <row r="119" spans="1:8" ht="11.25" customHeight="1">
      <c r="A119" s="88"/>
      <c r="B119" s="88"/>
      <c r="C119" s="88" t="s">
        <v>1029</v>
      </c>
      <c r="D119" s="116"/>
      <c r="E119" s="109"/>
      <c r="F119" s="117">
        <v>1.89</v>
      </c>
      <c r="G119" s="13"/>
      <c r="H119" s="13"/>
    </row>
    <row r="120" spans="1:8" ht="11.25" customHeight="1">
      <c r="A120" s="88"/>
      <c r="B120" s="88"/>
      <c r="C120" s="88" t="s">
        <v>755</v>
      </c>
      <c r="D120" s="116"/>
      <c r="E120" s="109"/>
      <c r="F120" s="117">
        <v>1.139</v>
      </c>
      <c r="G120" s="13"/>
      <c r="H120" s="13"/>
    </row>
    <row r="121" spans="1:8" ht="11.25" customHeight="1">
      <c r="A121" s="88"/>
      <c r="B121" s="88"/>
      <c r="C121" s="88" t="s">
        <v>965</v>
      </c>
      <c r="D121" s="116"/>
      <c r="E121" s="109"/>
      <c r="F121" s="117">
        <v>0.566</v>
      </c>
      <c r="G121" s="13"/>
      <c r="H121" s="13"/>
    </row>
    <row r="122" spans="1:8" ht="11.25" customHeight="1">
      <c r="A122" s="88"/>
      <c r="B122" s="88"/>
      <c r="C122" s="88" t="s">
        <v>1030</v>
      </c>
      <c r="D122" s="116"/>
      <c r="E122" s="109"/>
      <c r="F122" s="117"/>
      <c r="G122" s="13"/>
      <c r="H122" s="13"/>
    </row>
    <row r="123" spans="1:8" ht="11.25" customHeight="1">
      <c r="A123" s="88"/>
      <c r="B123" s="88"/>
      <c r="C123" s="88" t="s">
        <v>1021</v>
      </c>
      <c r="D123" s="116"/>
      <c r="E123" s="109"/>
      <c r="F123" s="117">
        <v>1.993</v>
      </c>
      <c r="G123" s="13"/>
      <c r="H123" s="13"/>
    </row>
    <row r="124" spans="1:8" ht="11.25" customHeight="1">
      <c r="A124" s="88"/>
      <c r="B124" s="88"/>
      <c r="C124" s="88" t="s">
        <v>933</v>
      </c>
      <c r="D124" s="116"/>
      <c r="E124" s="109"/>
      <c r="F124" s="117">
        <v>1.503</v>
      </c>
      <c r="G124" s="13"/>
      <c r="H124" s="13"/>
    </row>
    <row r="125" spans="1:8" ht="11.25" customHeight="1">
      <c r="A125" s="88"/>
      <c r="B125" s="323" t="s">
        <v>938</v>
      </c>
      <c r="C125" s="323"/>
      <c r="D125" s="116"/>
      <c r="E125" s="109">
        <v>2.142</v>
      </c>
      <c r="F125" s="117">
        <v>2.142</v>
      </c>
      <c r="G125" s="13"/>
      <c r="H125" s="13"/>
    </row>
    <row r="126" spans="1:8" ht="11.25" customHeight="1">
      <c r="A126" s="323" t="s">
        <v>13</v>
      </c>
      <c r="B126" s="323"/>
      <c r="C126" s="323"/>
      <c r="D126" s="118">
        <v>10.247</v>
      </c>
      <c r="E126" s="109"/>
      <c r="F126" s="117"/>
      <c r="G126" s="13"/>
      <c r="H126" s="13"/>
    </row>
    <row r="127" spans="1:8" ht="11.25" customHeight="1">
      <c r="A127" s="88"/>
      <c r="B127" s="323" t="s">
        <v>932</v>
      </c>
      <c r="C127" s="323"/>
      <c r="D127" s="116"/>
      <c r="E127" s="109">
        <v>7.001</v>
      </c>
      <c r="F127" s="117"/>
      <c r="G127" s="13"/>
      <c r="H127" s="13"/>
    </row>
    <row r="128" spans="1:8" ht="11.25" customHeight="1">
      <c r="A128" s="88"/>
      <c r="B128" s="88"/>
      <c r="C128" s="88" t="s">
        <v>831</v>
      </c>
      <c r="D128" s="116"/>
      <c r="E128" s="109"/>
      <c r="F128" s="117">
        <v>4.769</v>
      </c>
      <c r="G128" s="13"/>
      <c r="H128" s="13"/>
    </row>
    <row r="129" spans="1:8" ht="11.25" customHeight="1">
      <c r="A129" s="88"/>
      <c r="B129" s="88"/>
      <c r="C129" s="88" t="s">
        <v>757</v>
      </c>
      <c r="D129" s="116"/>
      <c r="E129" s="109"/>
      <c r="F129" s="117">
        <v>1.18</v>
      </c>
      <c r="G129" s="13"/>
      <c r="H129" s="13"/>
    </row>
    <row r="130" spans="1:8" ht="11.25" customHeight="1">
      <c r="A130" s="88"/>
      <c r="B130" s="88"/>
      <c r="C130" s="88" t="s">
        <v>832</v>
      </c>
      <c r="D130" s="116"/>
      <c r="E130" s="109"/>
      <c r="F130" s="117">
        <v>1.052</v>
      </c>
      <c r="G130" s="13"/>
      <c r="H130" s="13"/>
    </row>
    <row r="131" spans="1:8" ht="11.25" customHeight="1">
      <c r="A131" s="88"/>
      <c r="B131" s="323" t="s">
        <v>47</v>
      </c>
      <c r="C131" s="323"/>
      <c r="D131" s="116"/>
      <c r="E131" s="109">
        <v>3.246</v>
      </c>
      <c r="F131" s="117">
        <v>3.246</v>
      </c>
      <c r="G131" s="13"/>
      <c r="H131" s="13"/>
    </row>
    <row r="132" spans="1:8" ht="11.25" customHeight="1">
      <c r="A132" s="323" t="s">
        <v>758</v>
      </c>
      <c r="B132" s="323"/>
      <c r="C132" s="323"/>
      <c r="D132" s="118">
        <v>3.95</v>
      </c>
      <c r="E132" s="109"/>
      <c r="F132" s="117"/>
      <c r="G132" s="13"/>
      <c r="H132" s="13"/>
    </row>
    <row r="133" spans="1:8" ht="11.25" customHeight="1">
      <c r="A133" s="88"/>
      <c r="B133" s="323" t="s">
        <v>49</v>
      </c>
      <c r="C133" s="323"/>
      <c r="D133" s="116"/>
      <c r="E133" s="109">
        <v>1.484</v>
      </c>
      <c r="F133" s="117"/>
      <c r="G133" s="13"/>
      <c r="H133" s="13"/>
    </row>
    <row r="134" spans="1:8" ht="11.25" customHeight="1">
      <c r="A134" s="88"/>
      <c r="B134" s="88"/>
      <c r="C134" s="88" t="s">
        <v>1007</v>
      </c>
      <c r="D134" s="116"/>
      <c r="E134" s="109"/>
      <c r="F134" s="117">
        <v>0.889</v>
      </c>
      <c r="G134" s="13"/>
      <c r="H134" s="13"/>
    </row>
    <row r="135" spans="1:8" ht="11.25" customHeight="1">
      <c r="A135" s="88"/>
      <c r="B135" s="88"/>
      <c r="C135" s="88" t="s">
        <v>1008</v>
      </c>
      <c r="D135" s="116"/>
      <c r="E135" s="109"/>
      <c r="F135" s="117">
        <v>0.595</v>
      </c>
      <c r="G135" s="13"/>
      <c r="H135" s="13"/>
    </row>
    <row r="136" spans="1:8" ht="11.25" customHeight="1">
      <c r="A136" s="88"/>
      <c r="B136" s="323" t="s">
        <v>50</v>
      </c>
      <c r="C136" s="323"/>
      <c r="D136" s="116"/>
      <c r="E136" s="109">
        <v>1.799</v>
      </c>
      <c r="F136" s="117"/>
      <c r="G136" s="13"/>
      <c r="H136" s="13"/>
    </row>
    <row r="137" spans="1:8" ht="11.25" customHeight="1">
      <c r="A137" s="88"/>
      <c r="B137" s="88"/>
      <c r="C137" s="88" t="s">
        <v>836</v>
      </c>
      <c r="D137" s="116"/>
      <c r="E137" s="109"/>
      <c r="F137" s="117">
        <v>0.54</v>
      </c>
      <c r="G137" s="13"/>
      <c r="H137" s="13"/>
    </row>
    <row r="138" spans="1:8" ht="11.25" customHeight="1">
      <c r="A138" s="88"/>
      <c r="B138" s="88"/>
      <c r="C138" s="88" t="s">
        <v>1009</v>
      </c>
      <c r="D138" s="116"/>
      <c r="E138" s="109"/>
      <c r="F138" s="117">
        <v>1.259</v>
      </c>
      <c r="G138" s="13"/>
      <c r="H138" s="13"/>
    </row>
    <row r="139" spans="1:8" ht="11.25" customHeight="1">
      <c r="A139" s="110"/>
      <c r="B139" s="323" t="s">
        <v>1031</v>
      </c>
      <c r="C139" s="323"/>
      <c r="D139" s="116"/>
      <c r="E139" s="109">
        <v>0.667</v>
      </c>
      <c r="F139" s="117">
        <v>0.667</v>
      </c>
      <c r="G139" s="13"/>
      <c r="H139" s="13"/>
    </row>
    <row r="140" spans="1:8" ht="11.25" customHeight="1">
      <c r="A140" s="323" t="s">
        <v>759</v>
      </c>
      <c r="B140" s="323"/>
      <c r="C140" s="323"/>
      <c r="D140" s="118">
        <v>7.878</v>
      </c>
      <c r="E140" s="109"/>
      <c r="F140" s="117"/>
      <c r="G140" s="13"/>
      <c r="H140" s="13"/>
    </row>
    <row r="141" spans="1:8" ht="11.25" customHeight="1">
      <c r="A141" s="88"/>
      <c r="B141" s="323" t="s">
        <v>53</v>
      </c>
      <c r="C141" s="323"/>
      <c r="D141" s="116"/>
      <c r="E141" s="109">
        <v>1.428</v>
      </c>
      <c r="F141" s="117">
        <v>1.428</v>
      </c>
      <c r="G141" s="13"/>
      <c r="H141" s="13"/>
    </row>
    <row r="142" spans="1:8" ht="11.25" customHeight="1">
      <c r="A142" s="18"/>
      <c r="B142" s="349" t="s">
        <v>1032</v>
      </c>
      <c r="C142" s="349"/>
      <c r="D142" s="120"/>
      <c r="E142" s="128">
        <v>3.215</v>
      </c>
      <c r="F142" s="121"/>
      <c r="G142" s="13"/>
      <c r="H142" s="13"/>
    </row>
    <row r="143" spans="1:8" ht="11.25" customHeight="1">
      <c r="A143" s="18"/>
      <c r="B143" s="18"/>
      <c r="C143" s="18" t="s">
        <v>1012</v>
      </c>
      <c r="D143" s="120"/>
      <c r="E143" s="128"/>
      <c r="F143" s="121">
        <v>1.37</v>
      </c>
      <c r="G143" s="13"/>
      <c r="H143" s="13"/>
    </row>
    <row r="144" spans="1:8" ht="11.25" customHeight="1">
      <c r="A144" s="18"/>
      <c r="B144" s="18"/>
      <c r="C144" s="18" t="s">
        <v>1013</v>
      </c>
      <c r="D144" s="120"/>
      <c r="E144" s="128"/>
      <c r="F144" s="121">
        <v>0.158</v>
      </c>
      <c r="G144" s="13"/>
      <c r="H144" s="13"/>
    </row>
    <row r="145" spans="1:8" ht="11.25" customHeight="1">
      <c r="A145" s="18"/>
      <c r="B145" s="18"/>
      <c r="C145" s="18" t="s">
        <v>1010</v>
      </c>
      <c r="D145" s="120"/>
      <c r="E145" s="128"/>
      <c r="F145" s="121">
        <v>0.474</v>
      </c>
      <c r="G145" s="13"/>
      <c r="H145" s="13"/>
    </row>
    <row r="146" spans="1:8" ht="11.25" customHeight="1">
      <c r="A146" s="18"/>
      <c r="B146" s="18"/>
      <c r="C146" s="18" t="s">
        <v>1033</v>
      </c>
      <c r="D146" s="120"/>
      <c r="E146" s="128"/>
      <c r="F146" s="121">
        <v>1.073</v>
      </c>
      <c r="G146" s="13"/>
      <c r="H146" s="13"/>
    </row>
    <row r="147" spans="1:8" ht="11.25" customHeight="1">
      <c r="A147" s="18"/>
      <c r="B147" s="18"/>
      <c r="C147" s="18" t="s">
        <v>1011</v>
      </c>
      <c r="D147" s="120"/>
      <c r="E147" s="128"/>
      <c r="F147" s="121">
        <v>0.14</v>
      </c>
      <c r="G147" s="13"/>
      <c r="H147" s="13"/>
    </row>
    <row r="148" spans="1:8" ht="11.25" customHeight="1">
      <c r="A148" s="18"/>
      <c r="B148" s="349" t="s">
        <v>1568</v>
      </c>
      <c r="C148" s="349"/>
      <c r="D148" s="120"/>
      <c r="E148" s="128">
        <v>0.921</v>
      </c>
      <c r="F148" s="121">
        <v>0.921</v>
      </c>
      <c r="G148" s="13"/>
      <c r="H148" s="13"/>
    </row>
    <row r="149" spans="1:8" ht="11.25" customHeight="1">
      <c r="A149" s="18"/>
      <c r="B149" s="349" t="s">
        <v>1034</v>
      </c>
      <c r="C149" s="349"/>
      <c r="D149" s="120"/>
      <c r="E149" s="128">
        <v>2.314</v>
      </c>
      <c r="F149" s="121"/>
      <c r="G149" s="13"/>
      <c r="H149" s="13"/>
    </row>
    <row r="150" spans="1:8" ht="11.25" customHeight="1">
      <c r="A150" s="18"/>
      <c r="B150" s="18"/>
      <c r="C150" s="18" t="s">
        <v>968</v>
      </c>
      <c r="D150" s="120"/>
      <c r="E150" s="128"/>
      <c r="F150" s="121">
        <v>0.26</v>
      </c>
      <c r="G150" s="13"/>
      <c r="H150" s="13"/>
    </row>
    <row r="151" spans="1:8" ht="11.25" customHeight="1">
      <c r="A151" s="18"/>
      <c r="B151" s="18"/>
      <c r="C151" s="18" t="s">
        <v>1035</v>
      </c>
      <c r="D151" s="120"/>
      <c r="E151" s="128"/>
      <c r="F151" s="121"/>
      <c r="G151" s="13"/>
      <c r="H151" s="13"/>
    </row>
    <row r="152" spans="1:8" ht="11.25" customHeight="1">
      <c r="A152" s="18"/>
      <c r="B152" s="18"/>
      <c r="C152" s="18" t="s">
        <v>1021</v>
      </c>
      <c r="D152" s="120"/>
      <c r="E152" s="128"/>
      <c r="F152" s="121">
        <v>0.02</v>
      </c>
      <c r="G152" s="13"/>
      <c r="H152" s="13"/>
    </row>
    <row r="153" spans="1:8" ht="11.25" customHeight="1">
      <c r="A153" s="18"/>
      <c r="B153" s="18"/>
      <c r="C153" s="18" t="s">
        <v>933</v>
      </c>
      <c r="D153" s="120"/>
      <c r="E153" s="112"/>
      <c r="F153" s="121">
        <v>0.184</v>
      </c>
      <c r="G153" s="13"/>
      <c r="H153" s="13"/>
    </row>
    <row r="154" spans="1:8" ht="11.25" customHeight="1">
      <c r="A154" s="18"/>
      <c r="B154" s="18"/>
      <c r="C154" s="18" t="s">
        <v>969</v>
      </c>
      <c r="D154" s="120"/>
      <c r="E154" s="112"/>
      <c r="F154" s="121">
        <v>1.85</v>
      </c>
      <c r="G154" s="13"/>
      <c r="H154" s="13"/>
    </row>
    <row r="155" spans="1:8" ht="11.25" customHeight="1">
      <c r="A155" s="350" t="s">
        <v>1564</v>
      </c>
      <c r="B155" s="350"/>
      <c r="C155" s="351"/>
      <c r="D155" s="122">
        <v>100</v>
      </c>
      <c r="E155" s="123">
        <v>100</v>
      </c>
      <c r="F155" s="124">
        <v>100</v>
      </c>
      <c r="G155" s="13"/>
      <c r="H155" s="13"/>
    </row>
    <row r="156" spans="1:6" ht="11.25" customHeight="1">
      <c r="A156" s="348"/>
      <c r="B156" s="348"/>
      <c r="C156" s="21"/>
      <c r="D156" s="22"/>
      <c r="E156" s="22"/>
      <c r="F156" s="22"/>
    </row>
    <row r="157" spans="1:6" ht="11.25" customHeight="1">
      <c r="A157" s="10" t="s">
        <v>1581</v>
      </c>
      <c r="B157" s="36"/>
      <c r="C157" s="36"/>
      <c r="D157" s="91"/>
      <c r="E157" s="13"/>
      <c r="F157" s="13"/>
    </row>
    <row r="158" spans="1:6" ht="11.25" customHeight="1">
      <c r="A158" s="10" t="s">
        <v>1582</v>
      </c>
      <c r="B158" s="36"/>
      <c r="C158" s="36"/>
      <c r="D158" s="91"/>
      <c r="E158" s="13"/>
      <c r="F158" s="13"/>
    </row>
    <row r="159" spans="1:6" ht="11.25" customHeight="1">
      <c r="A159" s="10" t="s">
        <v>1583</v>
      </c>
      <c r="B159" s="36"/>
      <c r="C159" s="36"/>
      <c r="D159" s="91"/>
      <c r="E159" s="13"/>
      <c r="F159" s="13"/>
    </row>
    <row r="160" spans="1:6" ht="11.25" customHeight="1">
      <c r="A160" s="10" t="s">
        <v>1584</v>
      </c>
      <c r="B160" s="36"/>
      <c r="C160" s="36"/>
      <c r="D160" s="91"/>
      <c r="E160" s="13"/>
      <c r="F160" s="13"/>
    </row>
    <row r="161" spans="1:6" ht="11.25" customHeight="1">
      <c r="A161" s="10" t="s">
        <v>1585</v>
      </c>
      <c r="B161" s="36"/>
      <c r="C161" s="36"/>
      <c r="D161" s="91"/>
      <c r="E161" s="13"/>
      <c r="F161" s="13"/>
    </row>
    <row r="162" spans="1:6" ht="11.25" customHeight="1">
      <c r="A162" s="10" t="s">
        <v>1586</v>
      </c>
      <c r="B162" s="36"/>
      <c r="C162" s="36"/>
      <c r="D162" s="91"/>
      <c r="E162" s="13"/>
      <c r="F162" s="13"/>
    </row>
    <row r="163" spans="3:13" s="4" customFormat="1" ht="11.25" customHeight="1">
      <c r="C163"/>
      <c r="D163"/>
      <c r="E163"/>
      <c r="F163"/>
      <c r="G163"/>
      <c r="H163"/>
      <c r="I163"/>
      <c r="J163"/>
      <c r="K163"/>
      <c r="L163"/>
      <c r="M163"/>
    </row>
    <row r="164" spans="3:13" s="4" customFormat="1" ht="11.25" customHeight="1">
      <c r="C164"/>
      <c r="D164"/>
      <c r="E164"/>
      <c r="F164"/>
      <c r="G164"/>
      <c r="H164"/>
      <c r="I164"/>
      <c r="J164"/>
      <c r="K164"/>
      <c r="L164"/>
      <c r="M164"/>
    </row>
    <row r="165" spans="1:13" s="4" customFormat="1" ht="11.25" customHeight="1">
      <c r="A165" s="343" t="s">
        <v>1059</v>
      </c>
      <c r="B165" s="343"/>
      <c r="C165" s="343"/>
      <c r="D165"/>
      <c r="E165"/>
      <c r="F165"/>
      <c r="G165"/>
      <c r="H165"/>
      <c r="I165"/>
      <c r="J165"/>
      <c r="K165"/>
      <c r="L165"/>
      <c r="M165"/>
    </row>
    <row r="166" spans="3:13" s="4" customFormat="1" ht="11.25" customHeight="1">
      <c r="C166"/>
      <c r="D166"/>
      <c r="E166"/>
      <c r="F166"/>
      <c r="G166"/>
      <c r="H166"/>
      <c r="I166"/>
      <c r="J166"/>
      <c r="K166"/>
      <c r="L166"/>
      <c r="M166"/>
    </row>
    <row r="167" spans="3:13" s="4" customFormat="1" ht="11.25" customHeight="1">
      <c r="C167"/>
      <c r="D167"/>
      <c r="E167"/>
      <c r="F167"/>
      <c r="G167"/>
      <c r="H167"/>
      <c r="I167"/>
      <c r="J167"/>
      <c r="K167"/>
      <c r="L167"/>
      <c r="M167"/>
    </row>
    <row r="168" spans="3:13" s="4" customFormat="1" ht="11.25" customHeight="1">
      <c r="C168"/>
      <c r="D168"/>
      <c r="E168"/>
      <c r="F168"/>
      <c r="G168"/>
      <c r="H168"/>
      <c r="I168"/>
      <c r="J168"/>
      <c r="K168"/>
      <c r="L168"/>
      <c r="M168"/>
    </row>
    <row r="169" spans="3:13" s="4" customFormat="1" ht="11.25" customHeight="1">
      <c r="C169"/>
      <c r="D169"/>
      <c r="E169"/>
      <c r="F169"/>
      <c r="G169"/>
      <c r="H169"/>
      <c r="I169"/>
      <c r="J169"/>
      <c r="K169"/>
      <c r="L169"/>
      <c r="M169"/>
    </row>
    <row r="170" spans="3:13" s="4" customFormat="1" ht="11.25" customHeight="1">
      <c r="C170"/>
      <c r="D170"/>
      <c r="E170"/>
      <c r="F170"/>
      <c r="G170"/>
      <c r="H170"/>
      <c r="I170"/>
      <c r="J170"/>
      <c r="K170"/>
      <c r="L170"/>
      <c r="M170"/>
    </row>
    <row r="171" spans="3:13" s="4" customFormat="1" ht="11.25" customHeight="1">
      <c r="C171"/>
      <c r="D171"/>
      <c r="E171"/>
      <c r="F171"/>
      <c r="G171"/>
      <c r="H171"/>
      <c r="I171"/>
      <c r="J171"/>
      <c r="K171"/>
      <c r="L171"/>
      <c r="M171"/>
    </row>
    <row r="172" spans="3:13" s="4" customFormat="1" ht="11.25" customHeight="1">
      <c r="C172"/>
      <c r="D172"/>
      <c r="E172"/>
      <c r="F172"/>
      <c r="G172"/>
      <c r="H172"/>
      <c r="I172"/>
      <c r="J172"/>
      <c r="K172"/>
      <c r="L172"/>
      <c r="M172"/>
    </row>
    <row r="173" spans="3:13" s="4" customFormat="1" ht="11.25" customHeight="1">
      <c r="C173"/>
      <c r="D173"/>
      <c r="E173"/>
      <c r="F173"/>
      <c r="G173"/>
      <c r="H173"/>
      <c r="I173"/>
      <c r="J173"/>
      <c r="K173"/>
      <c r="L173"/>
      <c r="M173"/>
    </row>
    <row r="174" spans="3:13" s="4" customFormat="1" ht="11.25" customHeight="1">
      <c r="C174"/>
      <c r="D174"/>
      <c r="E174"/>
      <c r="F174"/>
      <c r="G174"/>
      <c r="H174"/>
      <c r="I174"/>
      <c r="J174"/>
      <c r="K174"/>
      <c r="L174"/>
      <c r="M174"/>
    </row>
    <row r="175" spans="3:13" s="4" customFormat="1" ht="11.25" customHeight="1">
      <c r="C175"/>
      <c r="D175"/>
      <c r="E175"/>
      <c r="F175"/>
      <c r="G175"/>
      <c r="H175"/>
      <c r="I175"/>
      <c r="J175"/>
      <c r="K175"/>
      <c r="L175"/>
      <c r="M175"/>
    </row>
    <row r="176" spans="3:13" s="4" customFormat="1" ht="11.25" customHeight="1">
      <c r="C176"/>
      <c r="D176"/>
      <c r="E176"/>
      <c r="F176"/>
      <c r="G176"/>
      <c r="H176"/>
      <c r="I176"/>
      <c r="J176"/>
      <c r="K176"/>
      <c r="L176"/>
      <c r="M176"/>
    </row>
    <row r="177" spans="3:13" s="4" customFormat="1" ht="11.25" customHeight="1">
      <c r="C177"/>
      <c r="D177"/>
      <c r="E177"/>
      <c r="F177"/>
      <c r="G177"/>
      <c r="H177"/>
      <c r="I177"/>
      <c r="J177"/>
      <c r="K177"/>
      <c r="L177"/>
      <c r="M177"/>
    </row>
    <row r="178" spans="3:13" s="4" customFormat="1" ht="11.25" customHeight="1">
      <c r="C178"/>
      <c r="D178"/>
      <c r="E178"/>
      <c r="F178"/>
      <c r="G178"/>
      <c r="H178"/>
      <c r="I178"/>
      <c r="J178"/>
      <c r="K178"/>
      <c r="L178"/>
      <c r="M178"/>
    </row>
    <row r="179" spans="3:13" s="4" customFormat="1" ht="11.25" customHeight="1">
      <c r="C179"/>
      <c r="D179"/>
      <c r="E179"/>
      <c r="F179"/>
      <c r="G179"/>
      <c r="H179"/>
      <c r="I179"/>
      <c r="J179"/>
      <c r="K179"/>
      <c r="L179"/>
      <c r="M179"/>
    </row>
    <row r="180" spans="3:13" s="4" customFormat="1" ht="11.25" customHeight="1">
      <c r="C180"/>
      <c r="D180"/>
      <c r="E180"/>
      <c r="F180"/>
      <c r="G180"/>
      <c r="H180"/>
      <c r="I180"/>
      <c r="J180"/>
      <c r="K180"/>
      <c r="L180"/>
      <c r="M180"/>
    </row>
    <row r="181" spans="3:13" s="4" customFormat="1" ht="11.25" customHeight="1">
      <c r="C181"/>
      <c r="D181"/>
      <c r="E181"/>
      <c r="F181"/>
      <c r="G181"/>
      <c r="H181"/>
      <c r="I181"/>
      <c r="J181"/>
      <c r="K181"/>
      <c r="L181"/>
      <c r="M181"/>
    </row>
    <row r="182" spans="3:13" s="4" customFormat="1" ht="11.25" customHeight="1">
      <c r="C182"/>
      <c r="D182"/>
      <c r="E182"/>
      <c r="F182"/>
      <c r="G182"/>
      <c r="H182"/>
      <c r="I182"/>
      <c r="J182"/>
      <c r="K182"/>
      <c r="L182"/>
      <c r="M182"/>
    </row>
    <row r="183" spans="3:13" s="4" customFormat="1" ht="11.25" customHeight="1">
      <c r="C183"/>
      <c r="D183"/>
      <c r="E183"/>
      <c r="F183"/>
      <c r="G183"/>
      <c r="H183"/>
      <c r="I183"/>
      <c r="J183"/>
      <c r="K183"/>
      <c r="L183"/>
      <c r="M183"/>
    </row>
    <row r="184" spans="3:13" s="4" customFormat="1" ht="11.25" customHeight="1">
      <c r="C184"/>
      <c r="D184"/>
      <c r="E184"/>
      <c r="F184"/>
      <c r="G184"/>
      <c r="H184"/>
      <c r="I184"/>
      <c r="J184"/>
      <c r="K184"/>
      <c r="L184"/>
      <c r="M184"/>
    </row>
    <row r="185" spans="3:13" s="4" customFormat="1" ht="11.25" customHeight="1">
      <c r="C185"/>
      <c r="D185"/>
      <c r="E185"/>
      <c r="F185"/>
      <c r="G185"/>
      <c r="H185"/>
      <c r="I185"/>
      <c r="J185"/>
      <c r="K185"/>
      <c r="L185"/>
      <c r="M185"/>
    </row>
    <row r="186" spans="3:13" s="4" customFormat="1" ht="11.25" customHeight="1">
      <c r="C186"/>
      <c r="D186"/>
      <c r="E186"/>
      <c r="F186"/>
      <c r="G186"/>
      <c r="H186"/>
      <c r="I186"/>
      <c r="J186"/>
      <c r="K186"/>
      <c r="L186"/>
      <c r="M186"/>
    </row>
    <row r="187" spans="3:13" s="4" customFormat="1" ht="11.25" customHeight="1">
      <c r="C187"/>
      <c r="D187"/>
      <c r="E187"/>
      <c r="F187"/>
      <c r="G187"/>
      <c r="H187"/>
      <c r="I187"/>
      <c r="J187"/>
      <c r="K187"/>
      <c r="L187"/>
      <c r="M187"/>
    </row>
    <row r="188" spans="3:13" s="4" customFormat="1" ht="11.25" customHeight="1">
      <c r="C188"/>
      <c r="D188"/>
      <c r="E188"/>
      <c r="F188"/>
      <c r="G188"/>
      <c r="H188"/>
      <c r="I188"/>
      <c r="J188"/>
      <c r="K188"/>
      <c r="L188"/>
      <c r="M188"/>
    </row>
    <row r="189" spans="3:13" s="4" customFormat="1" ht="11.25" customHeight="1">
      <c r="C189"/>
      <c r="D189"/>
      <c r="E189"/>
      <c r="F189"/>
      <c r="G189"/>
      <c r="H189"/>
      <c r="I189"/>
      <c r="J189"/>
      <c r="K189"/>
      <c r="L189"/>
      <c r="M189"/>
    </row>
    <row r="190" spans="3:13" s="4" customFormat="1" ht="11.25" customHeight="1">
      <c r="C190"/>
      <c r="D190"/>
      <c r="E190"/>
      <c r="F190"/>
      <c r="G190"/>
      <c r="H190"/>
      <c r="I190"/>
      <c r="J190"/>
      <c r="K190"/>
      <c r="L190"/>
      <c r="M190"/>
    </row>
    <row r="191" spans="3:13" s="4" customFormat="1" ht="11.25" customHeight="1">
      <c r="C191"/>
      <c r="D191"/>
      <c r="E191"/>
      <c r="F191"/>
      <c r="G191"/>
      <c r="H191"/>
      <c r="I191"/>
      <c r="J191"/>
      <c r="K191"/>
      <c r="L191"/>
      <c r="M191"/>
    </row>
    <row r="192" spans="3:13" s="4" customFormat="1" ht="11.25" customHeight="1">
      <c r="C192"/>
      <c r="D192"/>
      <c r="E192"/>
      <c r="F192"/>
      <c r="G192"/>
      <c r="H192"/>
      <c r="I192"/>
      <c r="J192"/>
      <c r="K192"/>
      <c r="L192"/>
      <c r="M192"/>
    </row>
    <row r="193" spans="3:13" s="4" customFormat="1" ht="11.25" customHeight="1">
      <c r="C193"/>
      <c r="D193"/>
      <c r="E193"/>
      <c r="F193"/>
      <c r="G193"/>
      <c r="H193"/>
      <c r="I193"/>
      <c r="J193"/>
      <c r="K193"/>
      <c r="L193"/>
      <c r="M193"/>
    </row>
    <row r="194" spans="3:13" s="4" customFormat="1" ht="11.25" customHeight="1">
      <c r="C194"/>
      <c r="D194"/>
      <c r="E194"/>
      <c r="F194"/>
      <c r="G194"/>
      <c r="H194"/>
      <c r="I194"/>
      <c r="J194"/>
      <c r="K194"/>
      <c r="L194"/>
      <c r="M194"/>
    </row>
    <row r="195" spans="3:13" s="4" customFormat="1" ht="11.25" customHeight="1">
      <c r="C195"/>
      <c r="D195"/>
      <c r="E195"/>
      <c r="F195"/>
      <c r="G195"/>
      <c r="H195"/>
      <c r="I195"/>
      <c r="J195"/>
      <c r="K195"/>
      <c r="L195"/>
      <c r="M195"/>
    </row>
    <row r="196" spans="3:13" s="4" customFormat="1" ht="11.25" customHeight="1">
      <c r="C196"/>
      <c r="D196"/>
      <c r="E196"/>
      <c r="F196"/>
      <c r="G196"/>
      <c r="H196"/>
      <c r="I196"/>
      <c r="J196"/>
      <c r="K196"/>
      <c r="L196"/>
      <c r="M196"/>
    </row>
    <row r="197" spans="3:13" s="4" customFormat="1" ht="11.25" customHeight="1">
      <c r="C197"/>
      <c r="D197"/>
      <c r="E197"/>
      <c r="F197"/>
      <c r="G197"/>
      <c r="H197"/>
      <c r="I197"/>
      <c r="J197"/>
      <c r="K197"/>
      <c r="L197"/>
      <c r="M197"/>
    </row>
    <row r="198" spans="3:13" s="4" customFormat="1" ht="11.25" customHeight="1">
      <c r="C198"/>
      <c r="D198"/>
      <c r="E198"/>
      <c r="F198"/>
      <c r="G198"/>
      <c r="H198"/>
      <c r="I198"/>
      <c r="J198"/>
      <c r="K198"/>
      <c r="L198"/>
      <c r="M198"/>
    </row>
    <row r="199" spans="3:13" s="4" customFormat="1" ht="11.25" customHeight="1">
      <c r="C199"/>
      <c r="D199"/>
      <c r="E199"/>
      <c r="F199"/>
      <c r="G199"/>
      <c r="H199"/>
      <c r="I199"/>
      <c r="J199"/>
      <c r="K199"/>
      <c r="L199"/>
      <c r="M199"/>
    </row>
    <row r="200" spans="3:13" s="4" customFormat="1" ht="11.25" customHeight="1">
      <c r="C200"/>
      <c r="D200"/>
      <c r="E200"/>
      <c r="F200"/>
      <c r="G200"/>
      <c r="H200"/>
      <c r="I200"/>
      <c r="J200"/>
      <c r="K200"/>
      <c r="L200"/>
      <c r="M200"/>
    </row>
    <row r="201" spans="3:13" s="4" customFormat="1" ht="11.25" customHeight="1">
      <c r="C201"/>
      <c r="D201"/>
      <c r="E201"/>
      <c r="F201"/>
      <c r="G201"/>
      <c r="H201"/>
      <c r="I201"/>
      <c r="J201"/>
      <c r="K201"/>
      <c r="L201"/>
      <c r="M201"/>
    </row>
    <row r="202" spans="3:13" s="4" customFormat="1" ht="11.25" customHeight="1">
      <c r="C202"/>
      <c r="D202"/>
      <c r="E202"/>
      <c r="F202"/>
      <c r="G202"/>
      <c r="H202"/>
      <c r="I202"/>
      <c r="J202"/>
      <c r="K202"/>
      <c r="L202"/>
      <c r="M202"/>
    </row>
    <row r="203" spans="3:13" s="4" customFormat="1" ht="11.25" customHeight="1">
      <c r="C203"/>
      <c r="D203"/>
      <c r="E203"/>
      <c r="F203"/>
      <c r="G203"/>
      <c r="H203"/>
      <c r="I203"/>
      <c r="J203"/>
      <c r="K203"/>
      <c r="L203"/>
      <c r="M203"/>
    </row>
    <row r="204" spans="3:13" s="4" customFormat="1" ht="11.25" customHeight="1">
      <c r="C204"/>
      <c r="D204"/>
      <c r="E204"/>
      <c r="F204"/>
      <c r="G204"/>
      <c r="H204"/>
      <c r="I204"/>
      <c r="J204"/>
      <c r="K204"/>
      <c r="L204"/>
      <c r="M204"/>
    </row>
    <row r="205" spans="3:13" s="4" customFormat="1" ht="11.25" customHeight="1">
      <c r="C205"/>
      <c r="D205"/>
      <c r="E205"/>
      <c r="F205"/>
      <c r="G205"/>
      <c r="H205"/>
      <c r="I205"/>
      <c r="J205"/>
      <c r="K205"/>
      <c r="L205"/>
      <c r="M205"/>
    </row>
    <row r="206" spans="3:13" s="4" customFormat="1" ht="11.25" customHeight="1">
      <c r="C206"/>
      <c r="D206"/>
      <c r="E206"/>
      <c r="F206"/>
      <c r="G206"/>
      <c r="H206"/>
      <c r="I206"/>
      <c r="J206"/>
      <c r="K206"/>
      <c r="L206"/>
      <c r="M206"/>
    </row>
    <row r="207" spans="3:13" s="4" customFormat="1" ht="11.25" customHeight="1">
      <c r="C207"/>
      <c r="D207"/>
      <c r="E207"/>
      <c r="F207"/>
      <c r="G207"/>
      <c r="H207"/>
      <c r="I207"/>
      <c r="J207"/>
      <c r="K207"/>
      <c r="L207"/>
      <c r="M207"/>
    </row>
    <row r="208" spans="3:13" s="4" customFormat="1" ht="11.25" customHeight="1">
      <c r="C208"/>
      <c r="D208"/>
      <c r="E208"/>
      <c r="F208"/>
      <c r="G208"/>
      <c r="H208"/>
      <c r="I208"/>
      <c r="J208"/>
      <c r="K208"/>
      <c r="L208"/>
      <c r="M208"/>
    </row>
    <row r="209" spans="3:13" s="4" customFormat="1" ht="11.25" customHeight="1">
      <c r="C209"/>
      <c r="D209"/>
      <c r="E209"/>
      <c r="F209"/>
      <c r="G209"/>
      <c r="H209"/>
      <c r="I209"/>
      <c r="J209"/>
      <c r="K209"/>
      <c r="L209"/>
      <c r="M209"/>
    </row>
    <row r="210" spans="3:13" s="4" customFormat="1" ht="11.25" customHeight="1">
      <c r="C210"/>
      <c r="D210"/>
      <c r="E210"/>
      <c r="F210"/>
      <c r="G210"/>
      <c r="H210"/>
      <c r="I210"/>
      <c r="J210"/>
      <c r="K210"/>
      <c r="L210"/>
      <c r="M210"/>
    </row>
    <row r="211" spans="3:13" s="4" customFormat="1" ht="11.25" customHeight="1">
      <c r="C211"/>
      <c r="D211"/>
      <c r="E211"/>
      <c r="F211"/>
      <c r="G211"/>
      <c r="H211"/>
      <c r="I211"/>
      <c r="J211"/>
      <c r="K211"/>
      <c r="L211"/>
      <c r="M211"/>
    </row>
    <row r="212" spans="3:13" s="4" customFormat="1" ht="11.25" customHeight="1">
      <c r="C212"/>
      <c r="D212"/>
      <c r="E212"/>
      <c r="F212"/>
      <c r="G212"/>
      <c r="H212"/>
      <c r="I212"/>
      <c r="J212"/>
      <c r="K212"/>
      <c r="L212"/>
      <c r="M212"/>
    </row>
    <row r="213" spans="3:13" s="4" customFormat="1" ht="11.25" customHeight="1">
      <c r="C213"/>
      <c r="D213"/>
      <c r="E213"/>
      <c r="F213"/>
      <c r="G213"/>
      <c r="H213"/>
      <c r="I213"/>
      <c r="J213"/>
      <c r="K213"/>
      <c r="L213"/>
      <c r="M213"/>
    </row>
    <row r="214" spans="3:13" s="4" customFormat="1" ht="11.25" customHeight="1">
      <c r="C214"/>
      <c r="D214"/>
      <c r="E214"/>
      <c r="F214"/>
      <c r="G214"/>
      <c r="H214"/>
      <c r="I214"/>
      <c r="J214"/>
      <c r="K214"/>
      <c r="L214"/>
      <c r="M214"/>
    </row>
    <row r="215" spans="3:13" s="4" customFormat="1" ht="11.25" customHeight="1">
      <c r="C215"/>
      <c r="D215"/>
      <c r="E215"/>
      <c r="F215"/>
      <c r="G215"/>
      <c r="H215"/>
      <c r="I215"/>
      <c r="J215"/>
      <c r="K215"/>
      <c r="L215"/>
      <c r="M215"/>
    </row>
    <row r="216" spans="3:13" s="4" customFormat="1" ht="11.25" customHeight="1">
      <c r="C216"/>
      <c r="D216"/>
      <c r="E216"/>
      <c r="F216"/>
      <c r="G216"/>
      <c r="H216"/>
      <c r="I216"/>
      <c r="J216"/>
      <c r="K216"/>
      <c r="L216"/>
      <c r="M216"/>
    </row>
    <row r="217" spans="3:13" s="4" customFormat="1" ht="11.25" customHeight="1">
      <c r="C217"/>
      <c r="D217"/>
      <c r="E217"/>
      <c r="F217"/>
      <c r="G217"/>
      <c r="H217"/>
      <c r="I217"/>
      <c r="J217"/>
      <c r="K217"/>
      <c r="L217"/>
      <c r="M217"/>
    </row>
    <row r="218" spans="3:13" s="4" customFormat="1" ht="11.25" customHeight="1">
      <c r="C218"/>
      <c r="D218"/>
      <c r="E218"/>
      <c r="F218"/>
      <c r="G218"/>
      <c r="H218"/>
      <c r="I218"/>
      <c r="J218"/>
      <c r="K218"/>
      <c r="L218"/>
      <c r="M218"/>
    </row>
    <row r="219" spans="3:13" s="4" customFormat="1" ht="11.25" customHeight="1">
      <c r="C219"/>
      <c r="D219"/>
      <c r="E219"/>
      <c r="F219"/>
      <c r="G219"/>
      <c r="H219"/>
      <c r="I219"/>
      <c r="J219"/>
      <c r="K219"/>
      <c r="L219"/>
      <c r="M219"/>
    </row>
    <row r="220" spans="3:13" s="4" customFormat="1" ht="11.25" customHeight="1">
      <c r="C220"/>
      <c r="D220"/>
      <c r="E220"/>
      <c r="F220"/>
      <c r="G220"/>
      <c r="H220"/>
      <c r="I220"/>
      <c r="J220"/>
      <c r="K220"/>
      <c r="L220"/>
      <c r="M220"/>
    </row>
    <row r="221" spans="3:13" s="4" customFormat="1" ht="11.25" customHeight="1">
      <c r="C221"/>
      <c r="D221"/>
      <c r="E221"/>
      <c r="F221"/>
      <c r="G221"/>
      <c r="H221"/>
      <c r="I221"/>
      <c r="J221"/>
      <c r="K221"/>
      <c r="L221"/>
      <c r="M221"/>
    </row>
    <row r="222" spans="3:13" s="4" customFormat="1" ht="11.25" customHeight="1">
      <c r="C222"/>
      <c r="D222"/>
      <c r="E222"/>
      <c r="F222"/>
      <c r="G222"/>
      <c r="H222"/>
      <c r="I222"/>
      <c r="J222"/>
      <c r="K222"/>
      <c r="L222"/>
      <c r="M222"/>
    </row>
    <row r="223" spans="3:13" s="4" customFormat="1" ht="11.25" customHeight="1">
      <c r="C223"/>
      <c r="D223"/>
      <c r="E223"/>
      <c r="F223"/>
      <c r="G223"/>
      <c r="H223"/>
      <c r="I223"/>
      <c r="J223"/>
      <c r="K223"/>
      <c r="L223"/>
      <c r="M223"/>
    </row>
    <row r="224" spans="3:13" s="4" customFormat="1" ht="11.25" customHeight="1">
      <c r="C224"/>
      <c r="D224"/>
      <c r="E224"/>
      <c r="F224"/>
      <c r="G224"/>
      <c r="H224"/>
      <c r="I224"/>
      <c r="J224"/>
      <c r="K224"/>
      <c r="L224"/>
      <c r="M224"/>
    </row>
    <row r="225" spans="3:13" s="4" customFormat="1" ht="11.25" customHeight="1">
      <c r="C225"/>
      <c r="D225"/>
      <c r="E225"/>
      <c r="F225"/>
      <c r="G225"/>
      <c r="H225"/>
      <c r="I225"/>
      <c r="J225"/>
      <c r="K225"/>
      <c r="L225"/>
      <c r="M225"/>
    </row>
    <row r="226" spans="3:13" s="4" customFormat="1" ht="11.25" customHeight="1">
      <c r="C226"/>
      <c r="D226"/>
      <c r="E226"/>
      <c r="F226"/>
      <c r="G226"/>
      <c r="H226"/>
      <c r="I226"/>
      <c r="J226"/>
      <c r="K226"/>
      <c r="L226"/>
      <c r="M226"/>
    </row>
    <row r="227" spans="3:13" s="4" customFormat="1" ht="11.25" customHeight="1">
      <c r="C227"/>
      <c r="D227"/>
      <c r="E227"/>
      <c r="F227"/>
      <c r="G227"/>
      <c r="H227"/>
      <c r="I227"/>
      <c r="J227"/>
      <c r="K227"/>
      <c r="L227"/>
      <c r="M227"/>
    </row>
    <row r="228" spans="3:13" s="4" customFormat="1" ht="11.25" customHeight="1">
      <c r="C228"/>
      <c r="D228"/>
      <c r="E228"/>
      <c r="F228"/>
      <c r="G228"/>
      <c r="H228"/>
      <c r="I228"/>
      <c r="J228"/>
      <c r="K228"/>
      <c r="L228"/>
      <c r="M228"/>
    </row>
    <row r="229" spans="3:13" s="4" customFormat="1" ht="11.25" customHeight="1">
      <c r="C229"/>
      <c r="D229"/>
      <c r="E229"/>
      <c r="F229"/>
      <c r="G229"/>
      <c r="H229"/>
      <c r="I229"/>
      <c r="J229"/>
      <c r="K229"/>
      <c r="L229"/>
      <c r="M229"/>
    </row>
    <row r="230" spans="3:13" s="4" customFormat="1" ht="11.25" customHeight="1">
      <c r="C230"/>
      <c r="D230"/>
      <c r="E230"/>
      <c r="F230"/>
      <c r="G230"/>
      <c r="H230"/>
      <c r="I230"/>
      <c r="J230"/>
      <c r="K230"/>
      <c r="L230"/>
      <c r="M230"/>
    </row>
    <row r="231" spans="3:13" s="4" customFormat="1" ht="11.25" customHeight="1">
      <c r="C231"/>
      <c r="D231"/>
      <c r="E231"/>
      <c r="F231"/>
      <c r="G231"/>
      <c r="H231"/>
      <c r="I231"/>
      <c r="J231"/>
      <c r="K231"/>
      <c r="L231"/>
      <c r="M231"/>
    </row>
    <row r="232" spans="3:13" s="4" customFormat="1" ht="11.25" customHeight="1">
      <c r="C232"/>
      <c r="D232"/>
      <c r="E232"/>
      <c r="F232"/>
      <c r="G232"/>
      <c r="H232"/>
      <c r="I232"/>
      <c r="J232"/>
      <c r="K232"/>
      <c r="L232"/>
      <c r="M232"/>
    </row>
    <row r="233" spans="3:13" s="4" customFormat="1" ht="11.25" customHeight="1">
      <c r="C233"/>
      <c r="D233"/>
      <c r="E233"/>
      <c r="F233"/>
      <c r="G233"/>
      <c r="H233"/>
      <c r="I233"/>
      <c r="J233"/>
      <c r="K233"/>
      <c r="L233"/>
      <c r="M233"/>
    </row>
    <row r="234" spans="3:13" s="4" customFormat="1" ht="11.25" customHeight="1">
      <c r="C234"/>
      <c r="D234"/>
      <c r="E234"/>
      <c r="F234"/>
      <c r="G234"/>
      <c r="H234"/>
      <c r="I234"/>
      <c r="J234"/>
      <c r="K234"/>
      <c r="L234"/>
      <c r="M234"/>
    </row>
    <row r="235" spans="3:13" s="4" customFormat="1" ht="11.25" customHeight="1">
      <c r="C235"/>
      <c r="D235"/>
      <c r="E235"/>
      <c r="F235"/>
      <c r="G235"/>
      <c r="H235"/>
      <c r="I235"/>
      <c r="J235"/>
      <c r="K235"/>
      <c r="L235"/>
      <c r="M235"/>
    </row>
    <row r="236" spans="3:13" s="4" customFormat="1" ht="11.25" customHeight="1">
      <c r="C236"/>
      <c r="D236"/>
      <c r="E236"/>
      <c r="F236"/>
      <c r="G236"/>
      <c r="H236"/>
      <c r="I236"/>
      <c r="J236"/>
      <c r="K236"/>
      <c r="L236"/>
      <c r="M236"/>
    </row>
    <row r="237" spans="3:13" s="4" customFormat="1" ht="11.25" customHeight="1">
      <c r="C237"/>
      <c r="D237"/>
      <c r="E237"/>
      <c r="F237"/>
      <c r="G237"/>
      <c r="H237"/>
      <c r="I237"/>
      <c r="J237"/>
      <c r="K237"/>
      <c r="L237"/>
      <c r="M237"/>
    </row>
    <row r="238" spans="3:13" s="4" customFormat="1" ht="11.25" customHeight="1">
      <c r="C238"/>
      <c r="D238"/>
      <c r="E238"/>
      <c r="F238"/>
      <c r="G238"/>
      <c r="H238"/>
      <c r="I238"/>
      <c r="J238"/>
      <c r="K238"/>
      <c r="L238"/>
      <c r="M238"/>
    </row>
    <row r="239" spans="3:13" s="4" customFormat="1" ht="11.25" customHeight="1">
      <c r="C239"/>
      <c r="D239"/>
      <c r="E239"/>
      <c r="F239"/>
      <c r="G239"/>
      <c r="H239"/>
      <c r="I239"/>
      <c r="J239"/>
      <c r="K239"/>
      <c r="L239"/>
      <c r="M239"/>
    </row>
    <row r="240" spans="3:13" s="4" customFormat="1" ht="11.25" customHeight="1">
      <c r="C240"/>
      <c r="D240"/>
      <c r="E240"/>
      <c r="F240"/>
      <c r="G240"/>
      <c r="H240"/>
      <c r="I240"/>
      <c r="J240"/>
      <c r="K240"/>
      <c r="L240"/>
      <c r="M240"/>
    </row>
    <row r="241" spans="3:13" s="4" customFormat="1" ht="11.25" customHeight="1">
      <c r="C241"/>
      <c r="D241"/>
      <c r="E241"/>
      <c r="F241"/>
      <c r="G241"/>
      <c r="H241"/>
      <c r="I241"/>
      <c r="J241"/>
      <c r="K241"/>
      <c r="L241"/>
      <c r="M241"/>
    </row>
    <row r="242" spans="3:13" s="4" customFormat="1" ht="11.25" customHeight="1">
      <c r="C242"/>
      <c r="D242"/>
      <c r="E242"/>
      <c r="F242"/>
      <c r="G242"/>
      <c r="H242"/>
      <c r="I242"/>
      <c r="J242"/>
      <c r="K242"/>
      <c r="L242"/>
      <c r="M242"/>
    </row>
    <row r="243" spans="3:13" s="4" customFormat="1" ht="11.25" customHeight="1">
      <c r="C243"/>
      <c r="D243"/>
      <c r="E243"/>
      <c r="F243"/>
      <c r="G243"/>
      <c r="H243"/>
      <c r="I243"/>
      <c r="J243"/>
      <c r="K243"/>
      <c r="L243"/>
      <c r="M243"/>
    </row>
    <row r="244" spans="3:13" s="4" customFormat="1" ht="11.25" customHeight="1">
      <c r="C244"/>
      <c r="D244"/>
      <c r="E244"/>
      <c r="F244"/>
      <c r="G244"/>
      <c r="H244"/>
      <c r="I244"/>
      <c r="J244"/>
      <c r="K244"/>
      <c r="L244"/>
      <c r="M244"/>
    </row>
    <row r="245" spans="3:13" s="4" customFormat="1" ht="11.25" customHeight="1">
      <c r="C245"/>
      <c r="D245"/>
      <c r="E245"/>
      <c r="F245"/>
      <c r="G245"/>
      <c r="H245"/>
      <c r="I245"/>
      <c r="J245"/>
      <c r="K245"/>
      <c r="L245"/>
      <c r="M245"/>
    </row>
    <row r="246" spans="3:13" s="4" customFormat="1" ht="11.25" customHeight="1">
      <c r="C246"/>
      <c r="D246"/>
      <c r="E246"/>
      <c r="F246"/>
      <c r="G246"/>
      <c r="H246"/>
      <c r="I246"/>
      <c r="J246"/>
      <c r="K246"/>
      <c r="L246"/>
      <c r="M246"/>
    </row>
    <row r="247" spans="3:13" s="4" customFormat="1" ht="11.25" customHeight="1">
      <c r="C247"/>
      <c r="D247"/>
      <c r="E247"/>
      <c r="F247"/>
      <c r="G247"/>
      <c r="H247"/>
      <c r="I247"/>
      <c r="J247"/>
      <c r="K247"/>
      <c r="L247"/>
      <c r="M247"/>
    </row>
    <row r="248" spans="3:13" s="4" customFormat="1" ht="11.25" customHeight="1">
      <c r="C248"/>
      <c r="D248"/>
      <c r="E248"/>
      <c r="F248"/>
      <c r="G248"/>
      <c r="H248"/>
      <c r="I248"/>
      <c r="J248"/>
      <c r="K248"/>
      <c r="L248"/>
      <c r="M248"/>
    </row>
    <row r="249" spans="3:13" s="4" customFormat="1" ht="11.25" customHeight="1">
      <c r="C249"/>
      <c r="D249"/>
      <c r="E249"/>
      <c r="F249"/>
      <c r="G249"/>
      <c r="H249"/>
      <c r="I249"/>
      <c r="J249"/>
      <c r="K249"/>
      <c r="L249"/>
      <c r="M249"/>
    </row>
    <row r="250" spans="3:13" s="4" customFormat="1" ht="11.25" customHeight="1">
      <c r="C250"/>
      <c r="D250"/>
      <c r="E250"/>
      <c r="F250"/>
      <c r="G250"/>
      <c r="H250"/>
      <c r="I250"/>
      <c r="J250"/>
      <c r="K250"/>
      <c r="L250"/>
      <c r="M250"/>
    </row>
    <row r="251" spans="3:13" s="4" customFormat="1" ht="11.25" customHeight="1">
      <c r="C251"/>
      <c r="D251"/>
      <c r="E251"/>
      <c r="F251"/>
      <c r="G251"/>
      <c r="H251"/>
      <c r="I251"/>
      <c r="J251"/>
      <c r="K251"/>
      <c r="L251"/>
      <c r="M251"/>
    </row>
    <row r="252" spans="3:13" s="4" customFormat="1" ht="11.25" customHeight="1">
      <c r="C252"/>
      <c r="D252"/>
      <c r="E252"/>
      <c r="F252"/>
      <c r="G252"/>
      <c r="H252"/>
      <c r="I252"/>
      <c r="J252"/>
      <c r="K252"/>
      <c r="L252"/>
      <c r="M252"/>
    </row>
    <row r="253" spans="3:13" s="4" customFormat="1" ht="11.25" customHeight="1">
      <c r="C253"/>
      <c r="D253"/>
      <c r="E253"/>
      <c r="F253"/>
      <c r="G253"/>
      <c r="H253"/>
      <c r="I253"/>
      <c r="J253"/>
      <c r="K253"/>
      <c r="L253"/>
      <c r="M253"/>
    </row>
    <row r="254" spans="3:13" s="4" customFormat="1" ht="11.25" customHeight="1">
      <c r="C254"/>
      <c r="D254"/>
      <c r="E254"/>
      <c r="F254"/>
      <c r="G254"/>
      <c r="H254"/>
      <c r="I254"/>
      <c r="J254"/>
      <c r="K254"/>
      <c r="L254"/>
      <c r="M254"/>
    </row>
    <row r="255" spans="3:13" s="4" customFormat="1" ht="11.25" customHeight="1">
      <c r="C255"/>
      <c r="D255"/>
      <c r="E255"/>
      <c r="F255"/>
      <c r="G255"/>
      <c r="H255"/>
      <c r="I255"/>
      <c r="J255"/>
      <c r="K255"/>
      <c r="L255"/>
      <c r="M255"/>
    </row>
    <row r="256" spans="3:13" s="4" customFormat="1" ht="11.25" customHeight="1">
      <c r="C256"/>
      <c r="D256"/>
      <c r="E256"/>
      <c r="F256"/>
      <c r="G256"/>
      <c r="H256"/>
      <c r="I256"/>
      <c r="J256"/>
      <c r="K256"/>
      <c r="L256"/>
      <c r="M256"/>
    </row>
    <row r="257" spans="3:13" s="4" customFormat="1" ht="11.25" customHeight="1">
      <c r="C257"/>
      <c r="D257"/>
      <c r="E257"/>
      <c r="F257"/>
      <c r="G257"/>
      <c r="H257"/>
      <c r="I257"/>
      <c r="J257"/>
      <c r="K257"/>
      <c r="L257"/>
      <c r="M257"/>
    </row>
    <row r="258" spans="3:13" s="4" customFormat="1" ht="11.25" customHeight="1">
      <c r="C258"/>
      <c r="D258"/>
      <c r="E258"/>
      <c r="F258"/>
      <c r="G258"/>
      <c r="H258"/>
      <c r="I258"/>
      <c r="J258"/>
      <c r="K258"/>
      <c r="L258"/>
      <c r="M258"/>
    </row>
    <row r="259" spans="3:13" s="4" customFormat="1" ht="11.25" customHeight="1">
      <c r="C259"/>
      <c r="D259"/>
      <c r="E259"/>
      <c r="F259"/>
      <c r="G259"/>
      <c r="H259"/>
      <c r="I259"/>
      <c r="J259"/>
      <c r="K259"/>
      <c r="L259"/>
      <c r="M259"/>
    </row>
    <row r="260" spans="3:13" s="4" customFormat="1" ht="11.25" customHeight="1">
      <c r="C260"/>
      <c r="D260"/>
      <c r="E260"/>
      <c r="F260"/>
      <c r="G260"/>
      <c r="H260"/>
      <c r="I260"/>
      <c r="J260"/>
      <c r="K260"/>
      <c r="L260"/>
      <c r="M260"/>
    </row>
    <row r="261" spans="3:13" s="4" customFormat="1" ht="11.25" customHeight="1">
      <c r="C261"/>
      <c r="D261"/>
      <c r="E261"/>
      <c r="F261"/>
      <c r="G261"/>
      <c r="H261"/>
      <c r="I261"/>
      <c r="J261"/>
      <c r="K261"/>
      <c r="L261"/>
      <c r="M261"/>
    </row>
    <row r="262" spans="3:13" s="4" customFormat="1" ht="11.25" customHeight="1">
      <c r="C262"/>
      <c r="D262"/>
      <c r="E262"/>
      <c r="F262"/>
      <c r="G262"/>
      <c r="H262"/>
      <c r="I262"/>
      <c r="J262"/>
      <c r="K262"/>
      <c r="L262"/>
      <c r="M262"/>
    </row>
    <row r="263" spans="3:13" s="4" customFormat="1" ht="11.25" customHeight="1">
      <c r="C263"/>
      <c r="D263"/>
      <c r="E263"/>
      <c r="F263"/>
      <c r="G263"/>
      <c r="H263"/>
      <c r="I263"/>
      <c r="J263"/>
      <c r="K263"/>
      <c r="L263"/>
      <c r="M263"/>
    </row>
    <row r="264" spans="3:13" s="4" customFormat="1" ht="11.25" customHeight="1">
      <c r="C264"/>
      <c r="D264"/>
      <c r="E264"/>
      <c r="F264"/>
      <c r="G264"/>
      <c r="H264"/>
      <c r="I264"/>
      <c r="J264"/>
      <c r="K264"/>
      <c r="L264"/>
      <c r="M264"/>
    </row>
    <row r="265" spans="3:13" s="4" customFormat="1" ht="11.25" customHeight="1">
      <c r="C265"/>
      <c r="D265"/>
      <c r="E265"/>
      <c r="F265"/>
      <c r="G265"/>
      <c r="H265"/>
      <c r="I265"/>
      <c r="J265"/>
      <c r="K265"/>
      <c r="L265"/>
      <c r="M265"/>
    </row>
    <row r="266" spans="3:13" s="4" customFormat="1" ht="11.25" customHeight="1">
      <c r="C266"/>
      <c r="D266"/>
      <c r="E266"/>
      <c r="F266"/>
      <c r="G266"/>
      <c r="H266"/>
      <c r="I266"/>
      <c r="J266"/>
      <c r="K266"/>
      <c r="L266"/>
      <c r="M266"/>
    </row>
    <row r="267" spans="3:13" s="4" customFormat="1" ht="11.25" customHeight="1">
      <c r="C267"/>
      <c r="D267"/>
      <c r="E267"/>
      <c r="F267"/>
      <c r="G267"/>
      <c r="H267"/>
      <c r="I267"/>
      <c r="J267"/>
      <c r="K267"/>
      <c r="L267"/>
      <c r="M267"/>
    </row>
    <row r="268" spans="3:13" s="4" customFormat="1" ht="11.25" customHeight="1">
      <c r="C268"/>
      <c r="D268"/>
      <c r="E268"/>
      <c r="F268"/>
      <c r="G268"/>
      <c r="H268"/>
      <c r="I268"/>
      <c r="J268"/>
      <c r="K268"/>
      <c r="L268"/>
      <c r="M268"/>
    </row>
    <row r="269" spans="3:13" s="4" customFormat="1" ht="11.25" customHeight="1">
      <c r="C269"/>
      <c r="D269"/>
      <c r="E269"/>
      <c r="F269"/>
      <c r="G269"/>
      <c r="H269"/>
      <c r="I269"/>
      <c r="J269"/>
      <c r="K269"/>
      <c r="L269"/>
      <c r="M269"/>
    </row>
    <row r="270" spans="3:13" s="4" customFormat="1" ht="11.25" customHeight="1">
      <c r="C270"/>
      <c r="D270"/>
      <c r="E270"/>
      <c r="F270"/>
      <c r="G270"/>
      <c r="H270"/>
      <c r="I270"/>
      <c r="J270"/>
      <c r="K270"/>
      <c r="L270"/>
      <c r="M270"/>
    </row>
    <row r="271" spans="3:13" s="4" customFormat="1" ht="11.25" customHeight="1">
      <c r="C271"/>
      <c r="D271"/>
      <c r="E271"/>
      <c r="F271"/>
      <c r="G271"/>
      <c r="H271"/>
      <c r="I271"/>
      <c r="J271"/>
      <c r="K271"/>
      <c r="L271"/>
      <c r="M271"/>
    </row>
    <row r="272" spans="3:13" s="4" customFormat="1" ht="11.25" customHeight="1">
      <c r="C272"/>
      <c r="D272"/>
      <c r="E272"/>
      <c r="F272"/>
      <c r="G272"/>
      <c r="H272"/>
      <c r="I272"/>
      <c r="J272"/>
      <c r="K272"/>
      <c r="L272"/>
      <c r="M272"/>
    </row>
    <row r="273" spans="3:13" s="4" customFormat="1" ht="11.25" customHeight="1">
      <c r="C273"/>
      <c r="D273"/>
      <c r="E273"/>
      <c r="F273"/>
      <c r="G273"/>
      <c r="H273"/>
      <c r="I273"/>
      <c r="J273"/>
      <c r="K273"/>
      <c r="L273"/>
      <c r="M273"/>
    </row>
    <row r="274" spans="3:13" s="4" customFormat="1" ht="11.25" customHeight="1">
      <c r="C274"/>
      <c r="D274"/>
      <c r="E274"/>
      <c r="F274"/>
      <c r="G274"/>
      <c r="H274"/>
      <c r="I274"/>
      <c r="J274"/>
      <c r="K274"/>
      <c r="L274"/>
      <c r="M274"/>
    </row>
    <row r="275" spans="3:13" s="4" customFormat="1" ht="11.25" customHeight="1">
      <c r="C275"/>
      <c r="D275"/>
      <c r="E275"/>
      <c r="F275"/>
      <c r="G275"/>
      <c r="H275"/>
      <c r="I275"/>
      <c r="J275"/>
      <c r="K275"/>
      <c r="L275"/>
      <c r="M275"/>
    </row>
    <row r="276" spans="3:13" s="4" customFormat="1" ht="11.25" customHeight="1">
      <c r="C276"/>
      <c r="D276"/>
      <c r="E276"/>
      <c r="F276"/>
      <c r="G276"/>
      <c r="H276"/>
      <c r="I276"/>
      <c r="J276"/>
      <c r="K276"/>
      <c r="L276"/>
      <c r="M276"/>
    </row>
    <row r="277" spans="3:13" s="4" customFormat="1" ht="11.25" customHeight="1">
      <c r="C277"/>
      <c r="D277"/>
      <c r="E277"/>
      <c r="F277"/>
      <c r="G277"/>
      <c r="H277"/>
      <c r="I277"/>
      <c r="J277"/>
      <c r="K277"/>
      <c r="L277"/>
      <c r="M277"/>
    </row>
    <row r="278" spans="3:13" s="4" customFormat="1" ht="11.25" customHeight="1">
      <c r="C278"/>
      <c r="D278"/>
      <c r="E278"/>
      <c r="F278"/>
      <c r="G278"/>
      <c r="H278"/>
      <c r="I278"/>
      <c r="J278"/>
      <c r="K278"/>
      <c r="L278"/>
      <c r="M278"/>
    </row>
    <row r="279" spans="3:13" s="4" customFormat="1" ht="11.25" customHeight="1">
      <c r="C279"/>
      <c r="D279"/>
      <c r="E279"/>
      <c r="F279"/>
      <c r="G279"/>
      <c r="H279"/>
      <c r="I279"/>
      <c r="J279"/>
      <c r="K279"/>
      <c r="L279"/>
      <c r="M279"/>
    </row>
    <row r="280" spans="3:13" s="4" customFormat="1" ht="11.25" customHeight="1">
      <c r="C280"/>
      <c r="D280"/>
      <c r="E280"/>
      <c r="F280"/>
      <c r="G280"/>
      <c r="H280"/>
      <c r="I280"/>
      <c r="J280"/>
      <c r="K280"/>
      <c r="L280"/>
      <c r="M280"/>
    </row>
    <row r="281" spans="3:13" s="4" customFormat="1" ht="11.25" customHeight="1">
      <c r="C281"/>
      <c r="D281"/>
      <c r="E281"/>
      <c r="F281"/>
      <c r="G281"/>
      <c r="H281"/>
      <c r="I281"/>
      <c r="J281"/>
      <c r="K281"/>
      <c r="L281"/>
      <c r="M281"/>
    </row>
    <row r="282" spans="3:13" s="4" customFormat="1" ht="11.25" customHeight="1">
      <c r="C282"/>
      <c r="D282"/>
      <c r="E282"/>
      <c r="F282"/>
      <c r="G282"/>
      <c r="H282"/>
      <c r="I282"/>
      <c r="J282"/>
      <c r="K282"/>
      <c r="L282"/>
      <c r="M282"/>
    </row>
    <row r="283" spans="3:13" s="4" customFormat="1" ht="11.25" customHeight="1">
      <c r="C283"/>
      <c r="D283"/>
      <c r="E283"/>
      <c r="F283"/>
      <c r="G283"/>
      <c r="H283"/>
      <c r="I283"/>
      <c r="J283"/>
      <c r="K283"/>
      <c r="L283"/>
      <c r="M283"/>
    </row>
    <row r="284" spans="3:13" s="4" customFormat="1" ht="11.25" customHeight="1">
      <c r="C284"/>
      <c r="D284"/>
      <c r="E284"/>
      <c r="F284"/>
      <c r="G284"/>
      <c r="H284"/>
      <c r="I284"/>
      <c r="J284"/>
      <c r="K284"/>
      <c r="L284"/>
      <c r="M284"/>
    </row>
    <row r="285" spans="3:13" s="4" customFormat="1" ht="11.25" customHeight="1">
      <c r="C285"/>
      <c r="D285"/>
      <c r="E285"/>
      <c r="F285"/>
      <c r="G285"/>
      <c r="H285"/>
      <c r="I285"/>
      <c r="J285"/>
      <c r="K285"/>
      <c r="L285"/>
      <c r="M285"/>
    </row>
    <row r="286" spans="3:13" s="4" customFormat="1" ht="11.25" customHeight="1">
      <c r="C286"/>
      <c r="D286"/>
      <c r="E286"/>
      <c r="F286"/>
      <c r="G286"/>
      <c r="H286"/>
      <c r="I286"/>
      <c r="J286"/>
      <c r="K286"/>
      <c r="L286"/>
      <c r="M286"/>
    </row>
    <row r="287" spans="3:13" s="4" customFormat="1" ht="11.25" customHeight="1">
      <c r="C287"/>
      <c r="D287"/>
      <c r="E287"/>
      <c r="F287"/>
      <c r="G287"/>
      <c r="H287"/>
      <c r="I287"/>
      <c r="J287"/>
      <c r="K287"/>
      <c r="L287"/>
      <c r="M287"/>
    </row>
    <row r="288" spans="3:13" s="4" customFormat="1" ht="11.25" customHeight="1">
      <c r="C288"/>
      <c r="D288"/>
      <c r="E288"/>
      <c r="F288"/>
      <c r="G288"/>
      <c r="H288"/>
      <c r="I288"/>
      <c r="J288"/>
      <c r="K288"/>
      <c r="L288"/>
      <c r="M288"/>
    </row>
    <row r="289" spans="3:13" s="4" customFormat="1" ht="11.25" customHeight="1">
      <c r="C289"/>
      <c r="D289"/>
      <c r="E289"/>
      <c r="F289"/>
      <c r="G289"/>
      <c r="H289"/>
      <c r="I289"/>
      <c r="J289"/>
      <c r="K289"/>
      <c r="L289"/>
      <c r="M289"/>
    </row>
    <row r="290" spans="3:13" s="4" customFormat="1" ht="11.25" customHeight="1">
      <c r="C290"/>
      <c r="D290"/>
      <c r="E290"/>
      <c r="F290"/>
      <c r="G290"/>
      <c r="H290"/>
      <c r="I290"/>
      <c r="J290"/>
      <c r="K290"/>
      <c r="L290"/>
      <c r="M290"/>
    </row>
    <row r="291" spans="3:13" s="4" customFormat="1" ht="11.25" customHeight="1">
      <c r="C291"/>
      <c r="D291"/>
      <c r="E291"/>
      <c r="F291"/>
      <c r="G291"/>
      <c r="H291"/>
      <c r="I291"/>
      <c r="J291"/>
      <c r="K291"/>
      <c r="L291"/>
      <c r="M291"/>
    </row>
    <row r="292" spans="3:13" s="4" customFormat="1" ht="11.25" customHeight="1">
      <c r="C292"/>
      <c r="D292"/>
      <c r="E292"/>
      <c r="F292"/>
      <c r="G292"/>
      <c r="H292"/>
      <c r="I292"/>
      <c r="J292"/>
      <c r="K292"/>
      <c r="L292"/>
      <c r="M292"/>
    </row>
    <row r="293" spans="3:13" s="4" customFormat="1" ht="11.25" customHeight="1">
      <c r="C293"/>
      <c r="D293"/>
      <c r="E293"/>
      <c r="F293"/>
      <c r="G293"/>
      <c r="H293"/>
      <c r="I293"/>
      <c r="J293"/>
      <c r="K293"/>
      <c r="L293"/>
      <c r="M293"/>
    </row>
    <row r="294" spans="3:13" s="4" customFormat="1" ht="11.25" customHeight="1">
      <c r="C294"/>
      <c r="D294"/>
      <c r="E294"/>
      <c r="F294"/>
      <c r="G294"/>
      <c r="H294"/>
      <c r="I294"/>
      <c r="J294"/>
      <c r="K294"/>
      <c r="L294"/>
      <c r="M294"/>
    </row>
    <row r="295" spans="3:13" s="4" customFormat="1" ht="11.25" customHeight="1">
      <c r="C295"/>
      <c r="D295"/>
      <c r="E295"/>
      <c r="F295"/>
      <c r="G295"/>
      <c r="H295"/>
      <c r="I295"/>
      <c r="J295"/>
      <c r="K295"/>
      <c r="L295"/>
      <c r="M295"/>
    </row>
    <row r="296" spans="3:13" s="4" customFormat="1" ht="11.25" customHeight="1">
      <c r="C296"/>
      <c r="D296"/>
      <c r="E296"/>
      <c r="F296"/>
      <c r="G296"/>
      <c r="H296"/>
      <c r="I296"/>
      <c r="J296"/>
      <c r="K296"/>
      <c r="L296"/>
      <c r="M296"/>
    </row>
    <row r="297" spans="3:13" s="4" customFormat="1" ht="11.25" customHeight="1">
      <c r="C297"/>
      <c r="D297"/>
      <c r="E297"/>
      <c r="F297"/>
      <c r="G297"/>
      <c r="H297"/>
      <c r="I297"/>
      <c r="J297"/>
      <c r="K297"/>
      <c r="L297"/>
      <c r="M297"/>
    </row>
    <row r="298" spans="3:13" s="4" customFormat="1" ht="11.25" customHeight="1">
      <c r="C298"/>
      <c r="D298"/>
      <c r="E298"/>
      <c r="F298"/>
      <c r="G298"/>
      <c r="H298"/>
      <c r="I298"/>
      <c r="J298"/>
      <c r="K298"/>
      <c r="L298"/>
      <c r="M298"/>
    </row>
    <row r="299" spans="3:13" s="4" customFormat="1" ht="11.25" customHeight="1">
      <c r="C299"/>
      <c r="D299"/>
      <c r="E299"/>
      <c r="F299"/>
      <c r="G299"/>
      <c r="H299"/>
      <c r="I299"/>
      <c r="J299"/>
      <c r="K299"/>
      <c r="L299"/>
      <c r="M299"/>
    </row>
    <row r="300" spans="3:13" s="4" customFormat="1" ht="11.25" customHeight="1">
      <c r="C300"/>
      <c r="D300"/>
      <c r="E300"/>
      <c r="F300"/>
      <c r="G300"/>
      <c r="H300"/>
      <c r="I300"/>
      <c r="J300"/>
      <c r="K300"/>
      <c r="L300"/>
      <c r="M300"/>
    </row>
    <row r="301" spans="3:13" s="4" customFormat="1" ht="11.25" customHeight="1">
      <c r="C301"/>
      <c r="D301"/>
      <c r="E301"/>
      <c r="F301"/>
      <c r="G301"/>
      <c r="H301"/>
      <c r="I301"/>
      <c r="J301"/>
      <c r="K301"/>
      <c r="L301"/>
      <c r="M301"/>
    </row>
    <row r="302" spans="3:13" s="4" customFormat="1" ht="11.25" customHeight="1">
      <c r="C302"/>
      <c r="D302"/>
      <c r="E302"/>
      <c r="F302"/>
      <c r="G302"/>
      <c r="H302"/>
      <c r="I302"/>
      <c r="J302"/>
      <c r="K302"/>
      <c r="L302"/>
      <c r="M302"/>
    </row>
    <row r="303" spans="3:13" s="4" customFormat="1" ht="11.25" customHeight="1">
      <c r="C303"/>
      <c r="D303"/>
      <c r="E303"/>
      <c r="F303"/>
      <c r="G303"/>
      <c r="H303"/>
      <c r="I303"/>
      <c r="J303"/>
      <c r="K303"/>
      <c r="L303"/>
      <c r="M303"/>
    </row>
    <row r="304" spans="3:13" s="4" customFormat="1" ht="11.25" customHeight="1">
      <c r="C304"/>
      <c r="D304"/>
      <c r="E304"/>
      <c r="F304"/>
      <c r="G304"/>
      <c r="H304"/>
      <c r="I304"/>
      <c r="J304"/>
      <c r="K304"/>
      <c r="L304"/>
      <c r="M304"/>
    </row>
    <row r="305" spans="3:13" s="4" customFormat="1" ht="11.25" customHeight="1">
      <c r="C305"/>
      <c r="D305"/>
      <c r="E305"/>
      <c r="F305"/>
      <c r="G305"/>
      <c r="H305"/>
      <c r="I305"/>
      <c r="J305"/>
      <c r="K305"/>
      <c r="L305"/>
      <c r="M305"/>
    </row>
    <row r="306" spans="3:13" s="4" customFormat="1" ht="11.25" customHeight="1">
      <c r="C306"/>
      <c r="D306"/>
      <c r="E306"/>
      <c r="F306"/>
      <c r="G306"/>
      <c r="H306"/>
      <c r="I306"/>
      <c r="J306"/>
      <c r="K306"/>
      <c r="L306"/>
      <c r="M306"/>
    </row>
    <row r="307" spans="3:13" s="4" customFormat="1" ht="11.25" customHeight="1">
      <c r="C307"/>
      <c r="D307"/>
      <c r="E307"/>
      <c r="F307"/>
      <c r="G307"/>
      <c r="H307"/>
      <c r="I307"/>
      <c r="J307"/>
      <c r="K307"/>
      <c r="L307"/>
      <c r="M307"/>
    </row>
    <row r="308" spans="3:13" s="4" customFormat="1" ht="11.25" customHeight="1">
      <c r="C308"/>
      <c r="D308"/>
      <c r="E308"/>
      <c r="F308"/>
      <c r="G308"/>
      <c r="H308"/>
      <c r="I308"/>
      <c r="J308"/>
      <c r="K308"/>
      <c r="L308"/>
      <c r="M308"/>
    </row>
    <row r="309" spans="3:13" s="4" customFormat="1" ht="11.25" customHeight="1">
      <c r="C309"/>
      <c r="D309"/>
      <c r="E309"/>
      <c r="F309"/>
      <c r="G309"/>
      <c r="H309"/>
      <c r="I309"/>
      <c r="J309"/>
      <c r="K309"/>
      <c r="L309"/>
      <c r="M309"/>
    </row>
    <row r="310" spans="3:13" s="4" customFormat="1" ht="11.25" customHeight="1">
      <c r="C310"/>
      <c r="D310"/>
      <c r="E310"/>
      <c r="F310"/>
      <c r="G310"/>
      <c r="H310"/>
      <c r="I310"/>
      <c r="J310"/>
      <c r="K310"/>
      <c r="L310"/>
      <c r="M310"/>
    </row>
    <row r="311" spans="3:13" s="4" customFormat="1" ht="11.25" customHeight="1">
      <c r="C311"/>
      <c r="D311"/>
      <c r="E311"/>
      <c r="F311"/>
      <c r="G311"/>
      <c r="H311"/>
      <c r="I311"/>
      <c r="J311"/>
      <c r="K311"/>
      <c r="L311"/>
      <c r="M311"/>
    </row>
    <row r="312" spans="3:13" s="4" customFormat="1" ht="11.25" customHeight="1">
      <c r="C312"/>
      <c r="D312"/>
      <c r="E312"/>
      <c r="F312"/>
      <c r="G312"/>
      <c r="H312"/>
      <c r="I312"/>
      <c r="J312"/>
      <c r="K312"/>
      <c r="L312"/>
      <c r="M312"/>
    </row>
    <row r="313" spans="3:13" s="4" customFormat="1" ht="11.25" customHeight="1">
      <c r="C313"/>
      <c r="D313"/>
      <c r="E313"/>
      <c r="F313"/>
      <c r="G313"/>
      <c r="H313"/>
      <c r="I313"/>
      <c r="J313"/>
      <c r="K313"/>
      <c r="L313"/>
      <c r="M313"/>
    </row>
    <row r="314" spans="3:13" s="4" customFormat="1" ht="11.25" customHeight="1">
      <c r="C314"/>
      <c r="D314"/>
      <c r="E314"/>
      <c r="F314"/>
      <c r="G314"/>
      <c r="H314"/>
      <c r="I314"/>
      <c r="J314"/>
      <c r="K314"/>
      <c r="L314"/>
      <c r="M314"/>
    </row>
    <row r="315" spans="3:13" s="4" customFormat="1" ht="11.25" customHeight="1">
      <c r="C315"/>
      <c r="D315"/>
      <c r="E315"/>
      <c r="F315"/>
      <c r="G315"/>
      <c r="H315"/>
      <c r="I315"/>
      <c r="J315"/>
      <c r="K315"/>
      <c r="L315"/>
      <c r="M315"/>
    </row>
    <row r="316" spans="3:13" s="4" customFormat="1" ht="11.25" customHeight="1">
      <c r="C316"/>
      <c r="D316"/>
      <c r="E316"/>
      <c r="F316"/>
      <c r="G316"/>
      <c r="H316"/>
      <c r="I316"/>
      <c r="J316"/>
      <c r="K316"/>
      <c r="L316"/>
      <c r="M316"/>
    </row>
    <row r="317" spans="3:13" s="4" customFormat="1" ht="11.25" customHeight="1">
      <c r="C317"/>
      <c r="D317"/>
      <c r="E317"/>
      <c r="F317"/>
      <c r="G317"/>
      <c r="H317"/>
      <c r="I317"/>
      <c r="J317"/>
      <c r="K317"/>
      <c r="L317"/>
      <c r="M317"/>
    </row>
    <row r="318" spans="3:13" s="4" customFormat="1" ht="11.25" customHeight="1">
      <c r="C318"/>
      <c r="D318"/>
      <c r="E318"/>
      <c r="F318"/>
      <c r="G318"/>
      <c r="H318"/>
      <c r="I318"/>
      <c r="J318"/>
      <c r="K318"/>
      <c r="L318"/>
      <c r="M318"/>
    </row>
    <row r="319" spans="3:13" s="4" customFormat="1" ht="11.25" customHeight="1">
      <c r="C319"/>
      <c r="D319"/>
      <c r="E319"/>
      <c r="F319"/>
      <c r="G319"/>
      <c r="H319"/>
      <c r="I319"/>
      <c r="J319"/>
      <c r="K319"/>
      <c r="L319"/>
      <c r="M319"/>
    </row>
    <row r="320" spans="3:13" s="4" customFormat="1" ht="11.25" customHeight="1">
      <c r="C320"/>
      <c r="D320"/>
      <c r="E320"/>
      <c r="F320"/>
      <c r="G320"/>
      <c r="H320"/>
      <c r="I320"/>
      <c r="J320"/>
      <c r="K320"/>
      <c r="L320"/>
      <c r="M320"/>
    </row>
    <row r="321" spans="3:13" s="4" customFormat="1" ht="11.25" customHeight="1">
      <c r="C321"/>
      <c r="D321"/>
      <c r="E321"/>
      <c r="F321"/>
      <c r="G321"/>
      <c r="H321"/>
      <c r="I321"/>
      <c r="J321"/>
      <c r="K321"/>
      <c r="L321"/>
      <c r="M321"/>
    </row>
    <row r="322" spans="3:13" s="4" customFormat="1" ht="11.25" customHeight="1">
      <c r="C322"/>
      <c r="D322"/>
      <c r="E322"/>
      <c r="F322"/>
      <c r="G322"/>
      <c r="H322"/>
      <c r="I322"/>
      <c r="J322"/>
      <c r="K322"/>
      <c r="L322"/>
      <c r="M322"/>
    </row>
    <row r="323" spans="3:13" s="4" customFormat="1" ht="11.25" customHeight="1">
      <c r="C323"/>
      <c r="D323"/>
      <c r="E323"/>
      <c r="F323"/>
      <c r="G323"/>
      <c r="H323"/>
      <c r="I323"/>
      <c r="J323"/>
      <c r="K323"/>
      <c r="L323"/>
      <c r="M323"/>
    </row>
    <row r="324" spans="3:13" s="4" customFormat="1" ht="11.25" customHeight="1">
      <c r="C324"/>
      <c r="D324"/>
      <c r="E324"/>
      <c r="F324"/>
      <c r="G324"/>
      <c r="H324"/>
      <c r="I324"/>
      <c r="J324"/>
      <c r="K324"/>
      <c r="L324"/>
      <c r="M324"/>
    </row>
    <row r="325" spans="3:13" s="4" customFormat="1" ht="11.25" customHeight="1">
      <c r="C325"/>
      <c r="D325"/>
      <c r="E325"/>
      <c r="F325"/>
      <c r="G325"/>
      <c r="H325"/>
      <c r="I325"/>
      <c r="J325"/>
      <c r="K325"/>
      <c r="L325"/>
      <c r="M325"/>
    </row>
    <row r="326" spans="3:13" s="4" customFormat="1" ht="11.25" customHeight="1">
      <c r="C326"/>
      <c r="D326"/>
      <c r="E326"/>
      <c r="F326"/>
      <c r="G326"/>
      <c r="H326"/>
      <c r="I326"/>
      <c r="J326"/>
      <c r="K326"/>
      <c r="L326"/>
      <c r="M326"/>
    </row>
    <row r="327" spans="3:13" s="4" customFormat="1" ht="11.25" customHeight="1">
      <c r="C327"/>
      <c r="D327"/>
      <c r="E327"/>
      <c r="F327"/>
      <c r="G327"/>
      <c r="H327"/>
      <c r="I327"/>
      <c r="J327"/>
      <c r="K327"/>
      <c r="L327"/>
      <c r="M327"/>
    </row>
    <row r="328" spans="3:13" s="4" customFormat="1" ht="11.25" customHeight="1">
      <c r="C328"/>
      <c r="D328"/>
      <c r="E328"/>
      <c r="F328"/>
      <c r="G328"/>
      <c r="H328"/>
      <c r="I328"/>
      <c r="J328"/>
      <c r="K328"/>
      <c r="L328"/>
      <c r="M328"/>
    </row>
    <row r="329" spans="3:13" s="4" customFormat="1" ht="11.25" customHeight="1">
      <c r="C329"/>
      <c r="D329"/>
      <c r="E329"/>
      <c r="F329"/>
      <c r="G329"/>
      <c r="H329"/>
      <c r="I329"/>
      <c r="J329"/>
      <c r="K329"/>
      <c r="L329"/>
      <c r="M329"/>
    </row>
    <row r="330" spans="3:13" s="4" customFormat="1" ht="11.25" customHeight="1">
      <c r="C330"/>
      <c r="D330"/>
      <c r="E330"/>
      <c r="F330"/>
      <c r="G330"/>
      <c r="H330"/>
      <c r="I330"/>
      <c r="J330"/>
      <c r="K330"/>
      <c r="L330"/>
      <c r="M330"/>
    </row>
    <row r="331" spans="3:13" s="4" customFormat="1" ht="11.25" customHeight="1">
      <c r="C331"/>
      <c r="D331"/>
      <c r="E331"/>
      <c r="F331"/>
      <c r="G331"/>
      <c r="H331"/>
      <c r="I331"/>
      <c r="J331"/>
      <c r="K331"/>
      <c r="L331"/>
      <c r="M331"/>
    </row>
    <row r="332" spans="3:13" s="4" customFormat="1" ht="11.25" customHeight="1">
      <c r="C332"/>
      <c r="D332"/>
      <c r="E332"/>
      <c r="F332"/>
      <c r="G332"/>
      <c r="H332"/>
      <c r="I332"/>
      <c r="J332"/>
      <c r="K332"/>
      <c r="L332"/>
      <c r="M332"/>
    </row>
    <row r="333" spans="3:13" s="4" customFormat="1" ht="11.25" customHeight="1">
      <c r="C333"/>
      <c r="D333"/>
      <c r="E333"/>
      <c r="F333"/>
      <c r="G333"/>
      <c r="H333"/>
      <c r="I333"/>
      <c r="J333"/>
      <c r="K333"/>
      <c r="L333"/>
      <c r="M333"/>
    </row>
    <row r="334" spans="3:13" s="4" customFormat="1" ht="11.25" customHeight="1">
      <c r="C334"/>
      <c r="D334"/>
      <c r="E334"/>
      <c r="F334"/>
      <c r="G334"/>
      <c r="H334"/>
      <c r="I334"/>
      <c r="J334"/>
      <c r="K334"/>
      <c r="L334"/>
      <c r="M334"/>
    </row>
    <row r="335" spans="3:13" s="4" customFormat="1" ht="11.25" customHeight="1">
      <c r="C335"/>
      <c r="D335"/>
      <c r="E335"/>
      <c r="F335"/>
      <c r="G335"/>
      <c r="H335"/>
      <c r="I335"/>
      <c r="J335"/>
      <c r="K335"/>
      <c r="L335"/>
      <c r="M335"/>
    </row>
    <row r="336" spans="3:13" s="4" customFormat="1" ht="11.25" customHeight="1">
      <c r="C336"/>
      <c r="D336"/>
      <c r="E336"/>
      <c r="F336"/>
      <c r="G336"/>
      <c r="H336"/>
      <c r="I336"/>
      <c r="J336"/>
      <c r="K336"/>
      <c r="L336"/>
      <c r="M336"/>
    </row>
    <row r="337" spans="3:13" s="4" customFormat="1" ht="11.25" customHeight="1">
      <c r="C337"/>
      <c r="D337"/>
      <c r="E337"/>
      <c r="F337"/>
      <c r="G337"/>
      <c r="H337"/>
      <c r="I337"/>
      <c r="J337"/>
      <c r="K337"/>
      <c r="L337"/>
      <c r="M337"/>
    </row>
    <row r="338" spans="3:13" s="4" customFormat="1" ht="11.25" customHeight="1">
      <c r="C338"/>
      <c r="D338"/>
      <c r="E338"/>
      <c r="F338"/>
      <c r="G338"/>
      <c r="H338"/>
      <c r="I338"/>
      <c r="J338"/>
      <c r="K338"/>
      <c r="L338"/>
      <c r="M338"/>
    </row>
    <row r="339" spans="3:13" s="4" customFormat="1" ht="11.25" customHeight="1">
      <c r="C339"/>
      <c r="D339"/>
      <c r="E339"/>
      <c r="F339"/>
      <c r="G339"/>
      <c r="H339"/>
      <c r="I339"/>
      <c r="J339"/>
      <c r="K339"/>
      <c r="L339"/>
      <c r="M339"/>
    </row>
    <row r="340" spans="3:13" s="4" customFormat="1" ht="11.25" customHeight="1">
      <c r="C340"/>
      <c r="D340"/>
      <c r="E340"/>
      <c r="F340"/>
      <c r="G340"/>
      <c r="H340"/>
      <c r="I340"/>
      <c r="J340"/>
      <c r="K340"/>
      <c r="L340"/>
      <c r="M340"/>
    </row>
    <row r="341" spans="3:13" s="4" customFormat="1" ht="11.25" customHeight="1">
      <c r="C341"/>
      <c r="D341"/>
      <c r="E341"/>
      <c r="F341"/>
      <c r="G341"/>
      <c r="H341"/>
      <c r="I341"/>
      <c r="J341"/>
      <c r="K341"/>
      <c r="L341"/>
      <c r="M341"/>
    </row>
    <row r="342" spans="3:13" s="4" customFormat="1" ht="11.25" customHeight="1">
      <c r="C342"/>
      <c r="D342"/>
      <c r="E342"/>
      <c r="F342"/>
      <c r="G342"/>
      <c r="H342"/>
      <c r="I342"/>
      <c r="J342"/>
      <c r="K342"/>
      <c r="L342"/>
      <c r="M342"/>
    </row>
    <row r="343" spans="3:13" s="4" customFormat="1" ht="11.25" customHeight="1">
      <c r="C343"/>
      <c r="D343"/>
      <c r="E343"/>
      <c r="F343"/>
      <c r="G343"/>
      <c r="H343"/>
      <c r="I343"/>
      <c r="J343"/>
      <c r="K343"/>
      <c r="L343"/>
      <c r="M343"/>
    </row>
    <row r="344" spans="3:13" s="4" customFormat="1" ht="11.25" customHeight="1">
      <c r="C344"/>
      <c r="D344"/>
      <c r="E344"/>
      <c r="F344"/>
      <c r="G344"/>
      <c r="H344"/>
      <c r="I344"/>
      <c r="J344"/>
      <c r="K344"/>
      <c r="L344"/>
      <c r="M344"/>
    </row>
    <row r="345" spans="3:13" s="4" customFormat="1" ht="11.25" customHeight="1">
      <c r="C345"/>
      <c r="D345"/>
      <c r="E345"/>
      <c r="F345"/>
      <c r="G345"/>
      <c r="H345"/>
      <c r="I345"/>
      <c r="J345"/>
      <c r="K345"/>
      <c r="L345"/>
      <c r="M345"/>
    </row>
    <row r="346" spans="3:13" s="4" customFormat="1" ht="11.25" customHeight="1">
      <c r="C346"/>
      <c r="D346"/>
      <c r="E346"/>
      <c r="F346"/>
      <c r="G346"/>
      <c r="H346"/>
      <c r="I346"/>
      <c r="J346"/>
      <c r="K346"/>
      <c r="L346"/>
      <c r="M346"/>
    </row>
    <row r="347" spans="3:13" s="4" customFormat="1" ht="11.25" customHeight="1">
      <c r="C347"/>
      <c r="D347"/>
      <c r="E347"/>
      <c r="F347"/>
      <c r="G347"/>
      <c r="H347"/>
      <c r="I347"/>
      <c r="J347"/>
      <c r="K347"/>
      <c r="L347"/>
      <c r="M347"/>
    </row>
    <row r="348" spans="3:13" s="4" customFormat="1" ht="11.25" customHeight="1">
      <c r="C348"/>
      <c r="D348"/>
      <c r="E348"/>
      <c r="F348"/>
      <c r="G348"/>
      <c r="H348"/>
      <c r="I348"/>
      <c r="J348"/>
      <c r="K348"/>
      <c r="L348"/>
      <c r="M348"/>
    </row>
    <row r="349" spans="3:13" s="4" customFormat="1" ht="11.25" customHeight="1">
      <c r="C349"/>
      <c r="D349"/>
      <c r="E349"/>
      <c r="F349"/>
      <c r="G349"/>
      <c r="H349"/>
      <c r="I349"/>
      <c r="J349"/>
      <c r="K349"/>
      <c r="L349"/>
      <c r="M349"/>
    </row>
    <row r="350" spans="3:13" s="4" customFormat="1" ht="11.25" customHeight="1">
      <c r="C350"/>
      <c r="D350"/>
      <c r="E350"/>
      <c r="F350"/>
      <c r="G350"/>
      <c r="H350"/>
      <c r="I350"/>
      <c r="J350"/>
      <c r="K350"/>
      <c r="L350"/>
      <c r="M350"/>
    </row>
    <row r="351" spans="3:13" s="4" customFormat="1" ht="11.25" customHeight="1">
      <c r="C351"/>
      <c r="D351"/>
      <c r="E351"/>
      <c r="F351"/>
      <c r="G351"/>
      <c r="H351"/>
      <c r="I351"/>
      <c r="J351"/>
      <c r="K351"/>
      <c r="L351"/>
      <c r="M351"/>
    </row>
    <row r="352" spans="3:13" s="4" customFormat="1" ht="11.25" customHeight="1">
      <c r="C352"/>
      <c r="D352"/>
      <c r="E352"/>
      <c r="F352"/>
      <c r="G352"/>
      <c r="H352"/>
      <c r="I352"/>
      <c r="J352"/>
      <c r="K352"/>
      <c r="L352"/>
      <c r="M352"/>
    </row>
    <row r="353" spans="3:13" s="4" customFormat="1" ht="11.25" customHeight="1">
      <c r="C353"/>
      <c r="D353"/>
      <c r="E353"/>
      <c r="F353"/>
      <c r="G353"/>
      <c r="H353"/>
      <c r="I353"/>
      <c r="J353"/>
      <c r="K353"/>
      <c r="L353"/>
      <c r="M353"/>
    </row>
    <row r="354" spans="3:13" s="4" customFormat="1" ht="11.25" customHeight="1">
      <c r="C354"/>
      <c r="D354"/>
      <c r="E354"/>
      <c r="F354"/>
      <c r="G354"/>
      <c r="H354"/>
      <c r="I354"/>
      <c r="J354"/>
      <c r="K354"/>
      <c r="L354"/>
      <c r="M354"/>
    </row>
    <row r="355" spans="3:13" s="4" customFormat="1" ht="11.25" customHeight="1">
      <c r="C355"/>
      <c r="D355"/>
      <c r="E355"/>
      <c r="F355"/>
      <c r="G355"/>
      <c r="H355"/>
      <c r="I355"/>
      <c r="J355"/>
      <c r="K355"/>
      <c r="L355"/>
      <c r="M355"/>
    </row>
    <row r="356" spans="3:13" s="4" customFormat="1" ht="11.25" customHeight="1">
      <c r="C356"/>
      <c r="D356"/>
      <c r="E356"/>
      <c r="F356"/>
      <c r="G356"/>
      <c r="H356"/>
      <c r="I356"/>
      <c r="J356"/>
      <c r="K356"/>
      <c r="L356"/>
      <c r="M356"/>
    </row>
    <row r="357" spans="3:13" s="4" customFormat="1" ht="11.25" customHeight="1">
      <c r="C357"/>
      <c r="D357"/>
      <c r="E357"/>
      <c r="F357"/>
      <c r="G357"/>
      <c r="H357"/>
      <c r="I357"/>
      <c r="J357"/>
      <c r="K357"/>
      <c r="L357"/>
      <c r="M357"/>
    </row>
    <row r="358" spans="3:13" s="4" customFormat="1" ht="11.25" customHeight="1">
      <c r="C358"/>
      <c r="D358"/>
      <c r="E358"/>
      <c r="F358"/>
      <c r="G358"/>
      <c r="H358"/>
      <c r="I358"/>
      <c r="J358"/>
      <c r="K358"/>
      <c r="L358"/>
      <c r="M358"/>
    </row>
    <row r="359" spans="3:13" s="4" customFormat="1" ht="11.25" customHeight="1">
      <c r="C359"/>
      <c r="D359"/>
      <c r="E359"/>
      <c r="F359"/>
      <c r="G359"/>
      <c r="H359"/>
      <c r="I359"/>
      <c r="J359"/>
      <c r="K359"/>
      <c r="L359"/>
      <c r="M359"/>
    </row>
    <row r="360" spans="3:13" s="4" customFormat="1" ht="11.25" customHeight="1">
      <c r="C360"/>
      <c r="D360"/>
      <c r="E360"/>
      <c r="F360"/>
      <c r="G360"/>
      <c r="H360"/>
      <c r="I360"/>
      <c r="J360"/>
      <c r="K360"/>
      <c r="L360"/>
      <c r="M360"/>
    </row>
    <row r="361" spans="3:13" s="4" customFormat="1" ht="11.25" customHeight="1">
      <c r="C361"/>
      <c r="D361"/>
      <c r="E361"/>
      <c r="F361"/>
      <c r="G361"/>
      <c r="H361"/>
      <c r="I361"/>
      <c r="J361"/>
      <c r="K361"/>
      <c r="L361"/>
      <c r="M361"/>
    </row>
    <row r="362" spans="3:13" s="4" customFormat="1" ht="11.25" customHeight="1">
      <c r="C362"/>
      <c r="D362"/>
      <c r="E362"/>
      <c r="F362"/>
      <c r="G362"/>
      <c r="H362"/>
      <c r="I362"/>
      <c r="J362"/>
      <c r="K362"/>
      <c r="L362"/>
      <c r="M362"/>
    </row>
    <row r="363" spans="3:13" s="4" customFormat="1" ht="11.25" customHeight="1">
      <c r="C363"/>
      <c r="D363"/>
      <c r="E363"/>
      <c r="F363"/>
      <c r="G363"/>
      <c r="H363"/>
      <c r="I363"/>
      <c r="J363"/>
      <c r="K363"/>
      <c r="L363"/>
      <c r="M363"/>
    </row>
    <row r="364" spans="3:13" s="4" customFormat="1" ht="11.25" customHeight="1">
      <c r="C364"/>
      <c r="D364"/>
      <c r="E364"/>
      <c r="F364"/>
      <c r="G364"/>
      <c r="H364"/>
      <c r="I364"/>
      <c r="J364"/>
      <c r="K364"/>
      <c r="L364"/>
      <c r="M364"/>
    </row>
    <row r="365" spans="3:13" s="4" customFormat="1" ht="11.25" customHeight="1">
      <c r="C365"/>
      <c r="D365"/>
      <c r="E365"/>
      <c r="F365"/>
      <c r="G365"/>
      <c r="H365"/>
      <c r="I365"/>
      <c r="J365"/>
      <c r="K365"/>
      <c r="L365"/>
      <c r="M365"/>
    </row>
    <row r="366" spans="3:13" s="4" customFormat="1" ht="11.25" customHeight="1">
      <c r="C366"/>
      <c r="D366"/>
      <c r="E366"/>
      <c r="F366"/>
      <c r="G366"/>
      <c r="H366"/>
      <c r="I366"/>
      <c r="J366"/>
      <c r="K366"/>
      <c r="L366"/>
      <c r="M366"/>
    </row>
    <row r="367" spans="3:13" s="4" customFormat="1" ht="11.25" customHeight="1">
      <c r="C367"/>
      <c r="D367"/>
      <c r="E367"/>
      <c r="F367"/>
      <c r="G367"/>
      <c r="H367"/>
      <c r="I367"/>
      <c r="J367"/>
      <c r="K367"/>
      <c r="L367"/>
      <c r="M367"/>
    </row>
    <row r="368" spans="3:13" s="4" customFormat="1" ht="11.25" customHeight="1">
      <c r="C368"/>
      <c r="D368"/>
      <c r="E368"/>
      <c r="F368"/>
      <c r="G368"/>
      <c r="H368"/>
      <c r="I368"/>
      <c r="J368"/>
      <c r="K368"/>
      <c r="L368"/>
      <c r="M368"/>
    </row>
    <row r="369" spans="3:13" s="4" customFormat="1" ht="11.25" customHeight="1">
      <c r="C369"/>
      <c r="D369"/>
      <c r="E369"/>
      <c r="F369"/>
      <c r="G369"/>
      <c r="H369"/>
      <c r="I369"/>
      <c r="J369"/>
      <c r="K369"/>
      <c r="L369"/>
      <c r="M369"/>
    </row>
    <row r="370" spans="3:13" s="4" customFormat="1" ht="11.25" customHeight="1">
      <c r="C370"/>
      <c r="D370"/>
      <c r="E370"/>
      <c r="F370"/>
      <c r="G370"/>
      <c r="H370"/>
      <c r="I370"/>
      <c r="J370"/>
      <c r="K370"/>
      <c r="L370"/>
      <c r="M370"/>
    </row>
    <row r="371" spans="3:13" s="4" customFormat="1" ht="11.25" customHeight="1">
      <c r="C371"/>
      <c r="D371"/>
      <c r="E371"/>
      <c r="F371"/>
      <c r="G371"/>
      <c r="H371"/>
      <c r="I371"/>
      <c r="J371"/>
      <c r="K371"/>
      <c r="L371"/>
      <c r="M371"/>
    </row>
    <row r="372" spans="3:13" s="4" customFormat="1" ht="11.25" customHeight="1">
      <c r="C372"/>
      <c r="D372"/>
      <c r="E372"/>
      <c r="F372"/>
      <c r="G372"/>
      <c r="H372"/>
      <c r="I372"/>
      <c r="J372"/>
      <c r="K372"/>
      <c r="L372"/>
      <c r="M372"/>
    </row>
    <row r="373" spans="3:13" s="4" customFormat="1" ht="11.25" customHeight="1">
      <c r="C373"/>
      <c r="D373"/>
      <c r="E373"/>
      <c r="F373"/>
      <c r="G373"/>
      <c r="H373"/>
      <c r="I373"/>
      <c r="J373"/>
      <c r="K373"/>
      <c r="L373"/>
      <c r="M373"/>
    </row>
    <row r="374" spans="3:13" s="4" customFormat="1" ht="11.25" customHeight="1">
      <c r="C374"/>
      <c r="D374"/>
      <c r="E374"/>
      <c r="F374"/>
      <c r="G374"/>
      <c r="H374"/>
      <c r="I374"/>
      <c r="J374"/>
      <c r="K374"/>
      <c r="L374"/>
      <c r="M374"/>
    </row>
    <row r="375" spans="3:13" s="4" customFormat="1" ht="11.25" customHeight="1">
      <c r="C375"/>
      <c r="D375"/>
      <c r="E375"/>
      <c r="F375"/>
      <c r="G375"/>
      <c r="H375"/>
      <c r="I375"/>
      <c r="J375"/>
      <c r="K375"/>
      <c r="L375"/>
      <c r="M375"/>
    </row>
    <row r="376" spans="3:13" s="4" customFormat="1" ht="11.25" customHeight="1">
      <c r="C376"/>
      <c r="D376"/>
      <c r="E376"/>
      <c r="F376"/>
      <c r="G376"/>
      <c r="H376"/>
      <c r="I376"/>
      <c r="J376"/>
      <c r="K376"/>
      <c r="L376"/>
      <c r="M376"/>
    </row>
    <row r="377" spans="3:13" s="4" customFormat="1" ht="11.25" customHeight="1">
      <c r="C377"/>
      <c r="D377"/>
      <c r="E377"/>
      <c r="F377"/>
      <c r="G377"/>
      <c r="H377"/>
      <c r="I377"/>
      <c r="J377"/>
      <c r="K377"/>
      <c r="L377"/>
      <c r="M377"/>
    </row>
    <row r="378" spans="3:13" s="4" customFormat="1" ht="11.25" customHeight="1">
      <c r="C378"/>
      <c r="D378"/>
      <c r="E378"/>
      <c r="F378"/>
      <c r="G378"/>
      <c r="H378"/>
      <c r="I378"/>
      <c r="J378"/>
      <c r="K378"/>
      <c r="L378"/>
      <c r="M378"/>
    </row>
    <row r="379" spans="3:13" s="4" customFormat="1" ht="11.25" customHeight="1">
      <c r="C379"/>
      <c r="D379"/>
      <c r="E379"/>
      <c r="F379"/>
      <c r="G379"/>
      <c r="H379"/>
      <c r="I379"/>
      <c r="J379"/>
      <c r="K379"/>
      <c r="L379"/>
      <c r="M379"/>
    </row>
    <row r="380" spans="3:13" s="4" customFormat="1" ht="11.25" customHeight="1">
      <c r="C380"/>
      <c r="D380"/>
      <c r="E380"/>
      <c r="F380"/>
      <c r="G380"/>
      <c r="H380"/>
      <c r="I380"/>
      <c r="J380"/>
      <c r="K380"/>
      <c r="L380"/>
      <c r="M380"/>
    </row>
    <row r="381" spans="3:13" s="4" customFormat="1" ht="11.25" customHeight="1">
      <c r="C381"/>
      <c r="D381"/>
      <c r="E381"/>
      <c r="F381"/>
      <c r="G381"/>
      <c r="H381"/>
      <c r="I381"/>
      <c r="J381"/>
      <c r="K381"/>
      <c r="L381"/>
      <c r="M381"/>
    </row>
    <row r="382" spans="3:13" s="4" customFormat="1" ht="11.25" customHeight="1">
      <c r="C382"/>
      <c r="D382"/>
      <c r="E382"/>
      <c r="F382"/>
      <c r="G382"/>
      <c r="H382"/>
      <c r="I382"/>
      <c r="J382"/>
      <c r="K382"/>
      <c r="L382"/>
      <c r="M382"/>
    </row>
    <row r="383" spans="3:13" s="4" customFormat="1" ht="11.25" customHeight="1">
      <c r="C383"/>
      <c r="D383"/>
      <c r="E383"/>
      <c r="F383"/>
      <c r="G383"/>
      <c r="H383"/>
      <c r="I383"/>
      <c r="J383"/>
      <c r="K383"/>
      <c r="L383"/>
      <c r="M383"/>
    </row>
    <row r="384" spans="3:13" s="4" customFormat="1" ht="11.25" customHeight="1">
      <c r="C384"/>
      <c r="D384"/>
      <c r="E384"/>
      <c r="F384"/>
      <c r="G384"/>
      <c r="H384"/>
      <c r="I384"/>
      <c r="J384"/>
      <c r="K384"/>
      <c r="L384"/>
      <c r="M384"/>
    </row>
    <row r="385" spans="3:13" s="4" customFormat="1" ht="11.25" customHeight="1">
      <c r="C385"/>
      <c r="D385"/>
      <c r="E385"/>
      <c r="F385"/>
      <c r="G385"/>
      <c r="H385"/>
      <c r="I385"/>
      <c r="J385"/>
      <c r="K385"/>
      <c r="L385"/>
      <c r="M385"/>
    </row>
    <row r="386" spans="3:13" s="4" customFormat="1" ht="11.25" customHeight="1">
      <c r="C386"/>
      <c r="D386"/>
      <c r="E386"/>
      <c r="F386"/>
      <c r="G386"/>
      <c r="H386"/>
      <c r="I386"/>
      <c r="J386"/>
      <c r="K386"/>
      <c r="L386"/>
      <c r="M386"/>
    </row>
    <row r="387" spans="3:13" s="4" customFormat="1" ht="11.25" customHeight="1">
      <c r="C387"/>
      <c r="D387"/>
      <c r="E387"/>
      <c r="F387"/>
      <c r="G387"/>
      <c r="H387"/>
      <c r="I387"/>
      <c r="J387"/>
      <c r="K387"/>
      <c r="L387"/>
      <c r="M387"/>
    </row>
    <row r="388" spans="3:13" s="4" customFormat="1" ht="11.25" customHeight="1">
      <c r="C388"/>
      <c r="D388"/>
      <c r="E388"/>
      <c r="F388"/>
      <c r="G388"/>
      <c r="H388"/>
      <c r="I388"/>
      <c r="J388"/>
      <c r="K388"/>
      <c r="L388"/>
      <c r="M388"/>
    </row>
    <row r="389" spans="3:13" s="4" customFormat="1" ht="11.25" customHeight="1">
      <c r="C389"/>
      <c r="D389"/>
      <c r="E389"/>
      <c r="F389"/>
      <c r="G389"/>
      <c r="H389"/>
      <c r="I389"/>
      <c r="J389"/>
      <c r="K389"/>
      <c r="L389"/>
      <c r="M389"/>
    </row>
    <row r="390" spans="3:13" s="4" customFormat="1" ht="11.25" customHeight="1">
      <c r="C390"/>
      <c r="D390"/>
      <c r="E390"/>
      <c r="F390"/>
      <c r="G390"/>
      <c r="H390"/>
      <c r="I390"/>
      <c r="J390"/>
      <c r="K390"/>
      <c r="L390"/>
      <c r="M390"/>
    </row>
    <row r="391" spans="3:13" s="4" customFormat="1" ht="11.25" customHeight="1">
      <c r="C391"/>
      <c r="D391"/>
      <c r="E391"/>
      <c r="F391"/>
      <c r="G391"/>
      <c r="H391"/>
      <c r="I391"/>
      <c r="J391"/>
      <c r="K391"/>
      <c r="L391"/>
      <c r="M391"/>
    </row>
    <row r="392" spans="3:13" s="4" customFormat="1" ht="11.25" customHeight="1">
      <c r="C392"/>
      <c r="D392"/>
      <c r="E392"/>
      <c r="F392"/>
      <c r="G392"/>
      <c r="H392"/>
      <c r="I392"/>
      <c r="J392"/>
      <c r="K392"/>
      <c r="L392"/>
      <c r="M392"/>
    </row>
    <row r="393" spans="3:13" s="4" customFormat="1" ht="11.25" customHeight="1">
      <c r="C393"/>
      <c r="D393"/>
      <c r="E393"/>
      <c r="F393"/>
      <c r="G393"/>
      <c r="H393"/>
      <c r="I393"/>
      <c r="J393"/>
      <c r="K393"/>
      <c r="L393"/>
      <c r="M393"/>
    </row>
    <row r="394" spans="3:13" s="4" customFormat="1" ht="11.25" customHeight="1">
      <c r="C394"/>
      <c r="D394"/>
      <c r="E394"/>
      <c r="F394"/>
      <c r="G394"/>
      <c r="H394"/>
      <c r="I394"/>
      <c r="J394"/>
      <c r="K394"/>
      <c r="L394"/>
      <c r="M394"/>
    </row>
    <row r="395" spans="3:13" s="4" customFormat="1" ht="11.25" customHeight="1">
      <c r="C395"/>
      <c r="D395"/>
      <c r="E395"/>
      <c r="F395"/>
      <c r="G395"/>
      <c r="H395"/>
      <c r="I395"/>
      <c r="J395"/>
      <c r="K395"/>
      <c r="L395"/>
      <c r="M395"/>
    </row>
    <row r="396" spans="3:13" s="4" customFormat="1" ht="11.25" customHeight="1">
      <c r="C396"/>
      <c r="D396"/>
      <c r="E396"/>
      <c r="F396"/>
      <c r="G396"/>
      <c r="H396"/>
      <c r="I396"/>
      <c r="J396"/>
      <c r="K396"/>
      <c r="L396"/>
      <c r="M396"/>
    </row>
    <row r="397" spans="3:13" s="4" customFormat="1" ht="11.25" customHeight="1">
      <c r="C397"/>
      <c r="D397"/>
      <c r="E397"/>
      <c r="F397"/>
      <c r="G397"/>
      <c r="H397"/>
      <c r="I397"/>
      <c r="J397"/>
      <c r="K397"/>
      <c r="L397"/>
      <c r="M397"/>
    </row>
    <row r="398" spans="3:13" s="4" customFormat="1" ht="11.25" customHeight="1">
      <c r="C398"/>
      <c r="D398"/>
      <c r="E398"/>
      <c r="F398"/>
      <c r="G398"/>
      <c r="H398"/>
      <c r="I398"/>
      <c r="J398"/>
      <c r="K398"/>
      <c r="L398"/>
      <c r="M398"/>
    </row>
    <row r="399" spans="3:13" s="4" customFormat="1" ht="11.25" customHeight="1">
      <c r="C399"/>
      <c r="D399"/>
      <c r="E399"/>
      <c r="F399"/>
      <c r="G399"/>
      <c r="H399"/>
      <c r="I399"/>
      <c r="J399"/>
      <c r="K399"/>
      <c r="L399"/>
      <c r="M399"/>
    </row>
    <row r="400" spans="3:13" s="4" customFormat="1" ht="11.25" customHeight="1">
      <c r="C400"/>
      <c r="D400"/>
      <c r="E400"/>
      <c r="F400"/>
      <c r="G400"/>
      <c r="H400"/>
      <c r="I400"/>
      <c r="J400"/>
      <c r="K400"/>
      <c r="L400"/>
      <c r="M400"/>
    </row>
    <row r="401" spans="3:13" s="4" customFormat="1" ht="11.25" customHeight="1">
      <c r="C401"/>
      <c r="D401"/>
      <c r="E401"/>
      <c r="F401"/>
      <c r="G401"/>
      <c r="H401"/>
      <c r="I401"/>
      <c r="J401"/>
      <c r="K401"/>
      <c r="L401"/>
      <c r="M401"/>
    </row>
    <row r="402" spans="3:13" s="4" customFormat="1" ht="11.25" customHeight="1">
      <c r="C402"/>
      <c r="D402"/>
      <c r="E402"/>
      <c r="F402"/>
      <c r="G402"/>
      <c r="H402"/>
      <c r="I402"/>
      <c r="J402"/>
      <c r="K402"/>
      <c r="L402"/>
      <c r="M402"/>
    </row>
    <row r="403" spans="3:13" s="4" customFormat="1" ht="11.25" customHeight="1">
      <c r="C403"/>
      <c r="D403"/>
      <c r="E403"/>
      <c r="F403"/>
      <c r="G403"/>
      <c r="H403"/>
      <c r="I403"/>
      <c r="J403"/>
      <c r="K403"/>
      <c r="L403"/>
      <c r="M403"/>
    </row>
    <row r="404" spans="3:13" s="4" customFormat="1" ht="11.25" customHeight="1">
      <c r="C404"/>
      <c r="D404"/>
      <c r="E404"/>
      <c r="F404"/>
      <c r="G404"/>
      <c r="H404"/>
      <c r="I404"/>
      <c r="J404"/>
      <c r="K404"/>
      <c r="L404"/>
      <c r="M404"/>
    </row>
    <row r="405" spans="3:13" s="4" customFormat="1" ht="11.25" customHeight="1">
      <c r="C405"/>
      <c r="D405"/>
      <c r="E405"/>
      <c r="F405"/>
      <c r="G405"/>
      <c r="H405"/>
      <c r="I405"/>
      <c r="J405"/>
      <c r="K405"/>
      <c r="L405"/>
      <c r="M405"/>
    </row>
    <row r="406" spans="3:13" s="4" customFormat="1" ht="11.25" customHeight="1">
      <c r="C406"/>
      <c r="D406"/>
      <c r="E406"/>
      <c r="F406"/>
      <c r="G406"/>
      <c r="H406"/>
      <c r="I406"/>
      <c r="J406"/>
      <c r="K406"/>
      <c r="L406"/>
      <c r="M406"/>
    </row>
    <row r="407" spans="3:13" s="4" customFormat="1" ht="11.25" customHeight="1">
      <c r="C407"/>
      <c r="D407"/>
      <c r="E407"/>
      <c r="F407"/>
      <c r="G407"/>
      <c r="H407"/>
      <c r="I407"/>
      <c r="J407"/>
      <c r="K407"/>
      <c r="L407"/>
      <c r="M407"/>
    </row>
    <row r="408" spans="3:13" s="4" customFormat="1" ht="11.25" customHeight="1">
      <c r="C408"/>
      <c r="D408"/>
      <c r="E408"/>
      <c r="F408"/>
      <c r="G408"/>
      <c r="H408"/>
      <c r="I408"/>
      <c r="J408"/>
      <c r="K408"/>
      <c r="L408"/>
      <c r="M408"/>
    </row>
    <row r="409" spans="3:13" s="4" customFormat="1" ht="11.25" customHeight="1">
      <c r="C409"/>
      <c r="D409"/>
      <c r="E409"/>
      <c r="F409"/>
      <c r="G409"/>
      <c r="H409"/>
      <c r="I409"/>
      <c r="J409"/>
      <c r="K409"/>
      <c r="L409"/>
      <c r="M409"/>
    </row>
    <row r="410" spans="3:13" s="4" customFormat="1" ht="11.25" customHeight="1">
      <c r="C410"/>
      <c r="D410"/>
      <c r="E410"/>
      <c r="F410"/>
      <c r="G410"/>
      <c r="H410"/>
      <c r="I410"/>
      <c r="J410"/>
      <c r="K410"/>
      <c r="L410"/>
      <c r="M410"/>
    </row>
    <row r="411" spans="3:13" s="4" customFormat="1" ht="11.25" customHeight="1">
      <c r="C411"/>
      <c r="D411"/>
      <c r="E411"/>
      <c r="F411"/>
      <c r="G411"/>
      <c r="H411"/>
      <c r="I411"/>
      <c r="J411"/>
      <c r="K411"/>
      <c r="L411"/>
      <c r="M411"/>
    </row>
    <row r="412" spans="3:13" s="4" customFormat="1" ht="11.25" customHeight="1">
      <c r="C412"/>
      <c r="D412"/>
      <c r="E412"/>
      <c r="F412"/>
      <c r="G412"/>
      <c r="H412"/>
      <c r="I412"/>
      <c r="J412"/>
      <c r="K412"/>
      <c r="L412"/>
      <c r="M412"/>
    </row>
    <row r="413" spans="3:13" s="4" customFormat="1" ht="11.25" customHeight="1">
      <c r="C413"/>
      <c r="D413"/>
      <c r="E413"/>
      <c r="F413"/>
      <c r="G413"/>
      <c r="H413"/>
      <c r="I413"/>
      <c r="J413"/>
      <c r="K413"/>
      <c r="L413"/>
      <c r="M413"/>
    </row>
    <row r="414" spans="3:13" s="4" customFormat="1" ht="11.25" customHeight="1">
      <c r="C414"/>
      <c r="D414"/>
      <c r="E414"/>
      <c r="F414"/>
      <c r="G414"/>
      <c r="H414"/>
      <c r="I414"/>
      <c r="J414"/>
      <c r="K414"/>
      <c r="L414"/>
      <c r="M414"/>
    </row>
    <row r="415" spans="3:13" s="4" customFormat="1" ht="11.25" customHeight="1">
      <c r="C415"/>
      <c r="D415"/>
      <c r="E415"/>
      <c r="F415"/>
      <c r="G415"/>
      <c r="H415"/>
      <c r="I415"/>
      <c r="J415"/>
      <c r="K415"/>
      <c r="L415"/>
      <c r="M415"/>
    </row>
    <row r="416" spans="3:13" s="4" customFormat="1" ht="11.25" customHeight="1">
      <c r="C416"/>
      <c r="D416"/>
      <c r="E416"/>
      <c r="F416"/>
      <c r="G416"/>
      <c r="H416"/>
      <c r="I416"/>
      <c r="J416"/>
      <c r="K416"/>
      <c r="L416"/>
      <c r="M416"/>
    </row>
    <row r="417" spans="3:13" s="4" customFormat="1" ht="11.25" customHeight="1">
      <c r="C417"/>
      <c r="D417"/>
      <c r="E417"/>
      <c r="F417"/>
      <c r="G417"/>
      <c r="H417"/>
      <c r="I417"/>
      <c r="J417"/>
      <c r="K417"/>
      <c r="L417"/>
      <c r="M417"/>
    </row>
    <row r="418" spans="3:13" s="4" customFormat="1" ht="11.25" customHeight="1">
      <c r="C418"/>
      <c r="D418"/>
      <c r="E418"/>
      <c r="F418"/>
      <c r="G418"/>
      <c r="H418"/>
      <c r="I418"/>
      <c r="J418"/>
      <c r="K418"/>
      <c r="L418"/>
      <c r="M418"/>
    </row>
    <row r="419" spans="3:13" s="4" customFormat="1" ht="11.25" customHeight="1">
      <c r="C419"/>
      <c r="D419"/>
      <c r="E419"/>
      <c r="F419"/>
      <c r="G419"/>
      <c r="H419"/>
      <c r="I419"/>
      <c r="J419"/>
      <c r="K419"/>
      <c r="L419"/>
      <c r="M419"/>
    </row>
    <row r="420" spans="3:13" s="4" customFormat="1" ht="11.25" customHeight="1">
      <c r="C420"/>
      <c r="D420"/>
      <c r="E420"/>
      <c r="F420"/>
      <c r="G420"/>
      <c r="H420"/>
      <c r="I420"/>
      <c r="J420"/>
      <c r="K420"/>
      <c r="L420"/>
      <c r="M420"/>
    </row>
    <row r="421" spans="3:13" s="4" customFormat="1" ht="11.25" customHeight="1">
      <c r="C421"/>
      <c r="D421"/>
      <c r="E421"/>
      <c r="F421"/>
      <c r="G421"/>
      <c r="H421"/>
      <c r="I421"/>
      <c r="J421"/>
      <c r="K421"/>
      <c r="L421"/>
      <c r="M421"/>
    </row>
    <row r="422" spans="3:13" s="4" customFormat="1" ht="11.25" customHeight="1">
      <c r="C422"/>
      <c r="D422"/>
      <c r="E422"/>
      <c r="F422"/>
      <c r="G422"/>
      <c r="H422"/>
      <c r="I422"/>
      <c r="J422"/>
      <c r="K422"/>
      <c r="L422"/>
      <c r="M422"/>
    </row>
    <row r="423" spans="3:13" s="4" customFormat="1" ht="11.25" customHeight="1">
      <c r="C423"/>
      <c r="D423"/>
      <c r="E423"/>
      <c r="F423"/>
      <c r="G423"/>
      <c r="H423"/>
      <c r="I423"/>
      <c r="J423"/>
      <c r="K423"/>
      <c r="L423"/>
      <c r="M423"/>
    </row>
    <row r="424" spans="3:13" s="4" customFormat="1" ht="11.25" customHeight="1">
      <c r="C424"/>
      <c r="D424"/>
      <c r="E424"/>
      <c r="F424"/>
      <c r="G424"/>
      <c r="H424"/>
      <c r="I424"/>
      <c r="J424"/>
      <c r="K424"/>
      <c r="L424"/>
      <c r="M424"/>
    </row>
    <row r="425" spans="3:13" s="4" customFormat="1" ht="11.25" customHeight="1">
      <c r="C425"/>
      <c r="D425"/>
      <c r="E425"/>
      <c r="F425"/>
      <c r="G425"/>
      <c r="H425"/>
      <c r="I425"/>
      <c r="J425"/>
      <c r="K425"/>
      <c r="L425"/>
      <c r="M425"/>
    </row>
    <row r="426" spans="3:13" s="4" customFormat="1" ht="11.25" customHeight="1">
      <c r="C426"/>
      <c r="D426"/>
      <c r="E426"/>
      <c r="F426"/>
      <c r="G426"/>
      <c r="H426"/>
      <c r="I426"/>
      <c r="J426"/>
      <c r="K426"/>
      <c r="L426"/>
      <c r="M426"/>
    </row>
    <row r="427" spans="3:13" s="4" customFormat="1" ht="11.25" customHeight="1">
      <c r="C427"/>
      <c r="D427"/>
      <c r="E427"/>
      <c r="F427"/>
      <c r="G427"/>
      <c r="H427"/>
      <c r="I427"/>
      <c r="J427"/>
      <c r="K427"/>
      <c r="L427"/>
      <c r="M427"/>
    </row>
    <row r="428" spans="3:13" s="4" customFormat="1" ht="11.25" customHeight="1">
      <c r="C428"/>
      <c r="D428"/>
      <c r="E428"/>
      <c r="F428"/>
      <c r="G428"/>
      <c r="H428"/>
      <c r="I428"/>
      <c r="J428"/>
      <c r="K428"/>
      <c r="L428"/>
      <c r="M428"/>
    </row>
    <row r="429" spans="3:13" s="4" customFormat="1" ht="11.25" customHeight="1">
      <c r="C429"/>
      <c r="D429"/>
      <c r="E429"/>
      <c r="F429"/>
      <c r="G429"/>
      <c r="H429"/>
      <c r="I429"/>
      <c r="J429"/>
      <c r="K429"/>
      <c r="L429"/>
      <c r="M429"/>
    </row>
    <row r="430" spans="3:13" s="4" customFormat="1" ht="11.25" customHeight="1">
      <c r="C430"/>
      <c r="D430"/>
      <c r="E430"/>
      <c r="F430"/>
      <c r="G430"/>
      <c r="H430"/>
      <c r="I430"/>
      <c r="J430"/>
      <c r="K430"/>
      <c r="L430"/>
      <c r="M430"/>
    </row>
    <row r="431" spans="3:13" s="4" customFormat="1" ht="11.25" customHeight="1">
      <c r="C431"/>
      <c r="D431"/>
      <c r="E431"/>
      <c r="F431"/>
      <c r="G431"/>
      <c r="H431"/>
      <c r="I431"/>
      <c r="J431"/>
      <c r="K431"/>
      <c r="L431"/>
      <c r="M431"/>
    </row>
    <row r="432" spans="3:13" s="4" customFormat="1" ht="11.25" customHeight="1">
      <c r="C432"/>
      <c r="D432"/>
      <c r="E432"/>
      <c r="F432"/>
      <c r="G432"/>
      <c r="H432"/>
      <c r="I432"/>
      <c r="J432"/>
      <c r="K432"/>
      <c r="L432"/>
      <c r="M432"/>
    </row>
    <row r="433" spans="3:13" s="4" customFormat="1" ht="11.25" customHeight="1">
      <c r="C433"/>
      <c r="D433"/>
      <c r="E433"/>
      <c r="F433"/>
      <c r="G433"/>
      <c r="H433"/>
      <c r="I433"/>
      <c r="J433"/>
      <c r="K433"/>
      <c r="L433"/>
      <c r="M433"/>
    </row>
    <row r="434" spans="3:13" s="4" customFormat="1" ht="11.25" customHeight="1">
      <c r="C434"/>
      <c r="D434"/>
      <c r="E434"/>
      <c r="F434"/>
      <c r="G434"/>
      <c r="H434"/>
      <c r="I434"/>
      <c r="J434"/>
      <c r="K434"/>
      <c r="L434"/>
      <c r="M434"/>
    </row>
    <row r="435" spans="3:13" s="4" customFormat="1" ht="11.25" customHeight="1">
      <c r="C435"/>
      <c r="D435"/>
      <c r="E435"/>
      <c r="F435"/>
      <c r="G435"/>
      <c r="H435"/>
      <c r="I435"/>
      <c r="J435"/>
      <c r="K435"/>
      <c r="L435"/>
      <c r="M435"/>
    </row>
    <row r="436" spans="3:13" s="4" customFormat="1" ht="11.25" customHeight="1">
      <c r="C436"/>
      <c r="D436"/>
      <c r="E436"/>
      <c r="F436"/>
      <c r="G436"/>
      <c r="H436"/>
      <c r="I436"/>
      <c r="J436"/>
      <c r="K436"/>
      <c r="L436"/>
      <c r="M436"/>
    </row>
    <row r="437" spans="3:13" s="4" customFormat="1" ht="11.25" customHeight="1">
      <c r="C437"/>
      <c r="D437"/>
      <c r="E437"/>
      <c r="F437"/>
      <c r="G437"/>
      <c r="H437"/>
      <c r="I437"/>
      <c r="J437"/>
      <c r="K437"/>
      <c r="L437"/>
      <c r="M437"/>
    </row>
    <row r="438" spans="3:13" s="4" customFormat="1" ht="11.25" customHeight="1">
      <c r="C438"/>
      <c r="D438"/>
      <c r="E438"/>
      <c r="F438"/>
      <c r="G438"/>
      <c r="H438"/>
      <c r="I438"/>
      <c r="J438"/>
      <c r="K438"/>
      <c r="L438"/>
      <c r="M438"/>
    </row>
    <row r="439" spans="3:13" s="4" customFormat="1" ht="11.25" customHeight="1">
      <c r="C439"/>
      <c r="D439"/>
      <c r="E439"/>
      <c r="F439"/>
      <c r="G439"/>
      <c r="H439"/>
      <c r="I439"/>
      <c r="J439"/>
      <c r="K439"/>
      <c r="L439"/>
      <c r="M439"/>
    </row>
    <row r="440" spans="3:13" s="4" customFormat="1" ht="11.25" customHeight="1">
      <c r="C440"/>
      <c r="D440"/>
      <c r="E440"/>
      <c r="F440"/>
      <c r="G440"/>
      <c r="H440"/>
      <c r="I440"/>
      <c r="J440"/>
      <c r="K440"/>
      <c r="L440"/>
      <c r="M440"/>
    </row>
    <row r="441" spans="3:13" s="4" customFormat="1" ht="11.25" customHeight="1">
      <c r="C441"/>
      <c r="D441"/>
      <c r="E441"/>
      <c r="F441"/>
      <c r="G441"/>
      <c r="H441"/>
      <c r="I441"/>
      <c r="J441"/>
      <c r="K441"/>
      <c r="L441"/>
      <c r="M441"/>
    </row>
    <row r="442" spans="3:13" s="4" customFormat="1" ht="11.25" customHeight="1">
      <c r="C442"/>
      <c r="D442"/>
      <c r="E442"/>
      <c r="F442"/>
      <c r="G442"/>
      <c r="H442"/>
      <c r="I442"/>
      <c r="J442"/>
      <c r="K442"/>
      <c r="L442"/>
      <c r="M442"/>
    </row>
    <row r="443" spans="3:13" s="4" customFormat="1" ht="11.25" customHeight="1">
      <c r="C443"/>
      <c r="D443"/>
      <c r="E443"/>
      <c r="F443"/>
      <c r="G443"/>
      <c r="H443"/>
      <c r="I443"/>
      <c r="J443"/>
      <c r="K443"/>
      <c r="L443"/>
      <c r="M443"/>
    </row>
    <row r="444" spans="3:13" s="4" customFormat="1" ht="11.25" customHeight="1">
      <c r="C444"/>
      <c r="D444"/>
      <c r="E444"/>
      <c r="F444"/>
      <c r="G444"/>
      <c r="H444"/>
      <c r="I444"/>
      <c r="J444"/>
      <c r="K444"/>
      <c r="L444"/>
      <c r="M444"/>
    </row>
    <row r="445" spans="3:13" s="4" customFormat="1" ht="11.25" customHeight="1">
      <c r="C445"/>
      <c r="D445"/>
      <c r="E445"/>
      <c r="F445"/>
      <c r="G445"/>
      <c r="H445"/>
      <c r="I445"/>
      <c r="J445"/>
      <c r="K445"/>
      <c r="L445"/>
      <c r="M445"/>
    </row>
    <row r="446" spans="3:13" s="4" customFormat="1" ht="11.25" customHeight="1">
      <c r="C446"/>
      <c r="D446"/>
      <c r="E446"/>
      <c r="F446"/>
      <c r="G446"/>
      <c r="H446"/>
      <c r="I446"/>
      <c r="J446"/>
      <c r="K446"/>
      <c r="L446"/>
      <c r="M446"/>
    </row>
    <row r="447" spans="3:13" s="4" customFormat="1" ht="11.25" customHeight="1">
      <c r="C447"/>
      <c r="D447"/>
      <c r="E447"/>
      <c r="F447"/>
      <c r="G447"/>
      <c r="H447"/>
      <c r="I447"/>
      <c r="J447"/>
      <c r="K447"/>
      <c r="L447"/>
      <c r="M447"/>
    </row>
    <row r="448" spans="3:13" s="4" customFormat="1" ht="11.25" customHeight="1">
      <c r="C448"/>
      <c r="D448"/>
      <c r="E448"/>
      <c r="F448"/>
      <c r="G448"/>
      <c r="H448"/>
      <c r="I448"/>
      <c r="J448"/>
      <c r="K448"/>
      <c r="L448"/>
      <c r="M448"/>
    </row>
    <row r="449" spans="3:13" s="4" customFormat="1" ht="11.25" customHeight="1">
      <c r="C449"/>
      <c r="D449"/>
      <c r="E449"/>
      <c r="F449"/>
      <c r="G449"/>
      <c r="H449"/>
      <c r="I449"/>
      <c r="J449"/>
      <c r="K449"/>
      <c r="L449"/>
      <c r="M449"/>
    </row>
    <row r="450" spans="3:13" s="4" customFormat="1" ht="11.25" customHeight="1">
      <c r="C450"/>
      <c r="D450"/>
      <c r="E450"/>
      <c r="F450"/>
      <c r="G450"/>
      <c r="H450"/>
      <c r="I450"/>
      <c r="J450"/>
      <c r="K450"/>
      <c r="L450"/>
      <c r="M450"/>
    </row>
    <row r="451" spans="3:13" s="4" customFormat="1" ht="11.25" customHeight="1">
      <c r="C451"/>
      <c r="D451"/>
      <c r="E451"/>
      <c r="F451"/>
      <c r="G451"/>
      <c r="H451"/>
      <c r="I451"/>
      <c r="J451"/>
      <c r="K451"/>
      <c r="L451"/>
      <c r="M451"/>
    </row>
    <row r="452" spans="3:13" s="4" customFormat="1" ht="11.25" customHeight="1">
      <c r="C452"/>
      <c r="D452"/>
      <c r="E452"/>
      <c r="F452"/>
      <c r="G452"/>
      <c r="H452"/>
      <c r="I452"/>
      <c r="J452"/>
      <c r="K452"/>
      <c r="L452"/>
      <c r="M452"/>
    </row>
    <row r="453" spans="3:13" s="4" customFormat="1" ht="11.25" customHeight="1">
      <c r="C453"/>
      <c r="D453"/>
      <c r="E453"/>
      <c r="F453"/>
      <c r="G453"/>
      <c r="H453"/>
      <c r="I453"/>
      <c r="J453"/>
      <c r="K453"/>
      <c r="L453"/>
      <c r="M453"/>
    </row>
    <row r="454" spans="3:13" s="4" customFormat="1" ht="11.25" customHeight="1">
      <c r="C454"/>
      <c r="D454"/>
      <c r="E454"/>
      <c r="F454"/>
      <c r="G454"/>
      <c r="H454"/>
      <c r="I454"/>
      <c r="J454"/>
      <c r="K454"/>
      <c r="L454"/>
      <c r="M454"/>
    </row>
    <row r="455" spans="3:13" s="4" customFormat="1" ht="11.25" customHeight="1">
      <c r="C455"/>
      <c r="D455"/>
      <c r="E455"/>
      <c r="F455"/>
      <c r="G455"/>
      <c r="H455"/>
      <c r="I455"/>
      <c r="J455"/>
      <c r="K455"/>
      <c r="L455"/>
      <c r="M455"/>
    </row>
    <row r="456" spans="3:13" s="4" customFormat="1" ht="11.25" customHeight="1">
      <c r="C456"/>
      <c r="D456"/>
      <c r="E456"/>
      <c r="F456"/>
      <c r="G456"/>
      <c r="H456"/>
      <c r="I456"/>
      <c r="J456"/>
      <c r="K456"/>
      <c r="L456"/>
      <c r="M456"/>
    </row>
    <row r="457" spans="3:13" s="4" customFormat="1" ht="11.25" customHeight="1">
      <c r="C457"/>
      <c r="D457"/>
      <c r="E457"/>
      <c r="F457"/>
      <c r="G457"/>
      <c r="H457"/>
      <c r="I457"/>
      <c r="J457"/>
      <c r="K457"/>
      <c r="L457"/>
      <c r="M457"/>
    </row>
    <row r="458" spans="3:13" s="4" customFormat="1" ht="11.25" customHeight="1">
      <c r="C458"/>
      <c r="D458"/>
      <c r="E458"/>
      <c r="F458"/>
      <c r="G458"/>
      <c r="H458"/>
      <c r="I458"/>
      <c r="J458"/>
      <c r="K458"/>
      <c r="L458"/>
      <c r="M458"/>
    </row>
    <row r="459" spans="3:13" s="4" customFormat="1" ht="11.25" customHeight="1">
      <c r="C459"/>
      <c r="D459"/>
      <c r="E459"/>
      <c r="F459"/>
      <c r="G459"/>
      <c r="H459"/>
      <c r="I459"/>
      <c r="J459"/>
      <c r="K459"/>
      <c r="L459"/>
      <c r="M459"/>
    </row>
    <row r="460" spans="3:13" s="4" customFormat="1" ht="11.25" customHeight="1">
      <c r="C460"/>
      <c r="D460"/>
      <c r="E460"/>
      <c r="F460"/>
      <c r="G460"/>
      <c r="H460"/>
      <c r="I460"/>
      <c r="J460"/>
      <c r="K460"/>
      <c r="L460"/>
      <c r="M460"/>
    </row>
    <row r="461" spans="3:13" s="4" customFormat="1" ht="11.25" customHeight="1">
      <c r="C461"/>
      <c r="D461"/>
      <c r="E461"/>
      <c r="F461"/>
      <c r="G461"/>
      <c r="H461"/>
      <c r="I461"/>
      <c r="J461"/>
      <c r="K461"/>
      <c r="L461"/>
      <c r="M461"/>
    </row>
    <row r="462" spans="3:13" s="4" customFormat="1" ht="11.25" customHeight="1">
      <c r="C462"/>
      <c r="D462"/>
      <c r="E462"/>
      <c r="F462"/>
      <c r="G462"/>
      <c r="H462"/>
      <c r="I462"/>
      <c r="J462"/>
      <c r="K462"/>
      <c r="L462"/>
      <c r="M462"/>
    </row>
    <row r="463" spans="3:13" s="4" customFormat="1" ht="11.25" customHeight="1">
      <c r="C463"/>
      <c r="D463"/>
      <c r="E463"/>
      <c r="F463"/>
      <c r="G463"/>
      <c r="H463"/>
      <c r="I463"/>
      <c r="J463"/>
      <c r="K463"/>
      <c r="L463"/>
      <c r="M463"/>
    </row>
    <row r="464" spans="3:13" s="4" customFormat="1" ht="11.25" customHeight="1">
      <c r="C464"/>
      <c r="D464"/>
      <c r="E464"/>
      <c r="F464"/>
      <c r="G464"/>
      <c r="H464"/>
      <c r="I464"/>
      <c r="J464"/>
      <c r="K464"/>
      <c r="L464"/>
      <c r="M464"/>
    </row>
    <row r="465" spans="3:13" s="4" customFormat="1" ht="11.25" customHeight="1">
      <c r="C465"/>
      <c r="D465"/>
      <c r="E465"/>
      <c r="F465"/>
      <c r="G465"/>
      <c r="H465"/>
      <c r="I465"/>
      <c r="J465"/>
      <c r="K465"/>
      <c r="L465"/>
      <c r="M465"/>
    </row>
    <row r="466" spans="3:13" s="4" customFormat="1" ht="11.25" customHeight="1">
      <c r="C466"/>
      <c r="D466"/>
      <c r="E466"/>
      <c r="F466"/>
      <c r="G466"/>
      <c r="H466"/>
      <c r="I466"/>
      <c r="J466"/>
      <c r="K466"/>
      <c r="L466"/>
      <c r="M466"/>
    </row>
    <row r="467" spans="3:13" s="4" customFormat="1" ht="11.25" customHeight="1">
      <c r="C467"/>
      <c r="D467"/>
      <c r="E467"/>
      <c r="F467"/>
      <c r="G467"/>
      <c r="H467"/>
      <c r="I467"/>
      <c r="J467"/>
      <c r="K467"/>
      <c r="L467"/>
      <c r="M467"/>
    </row>
    <row r="468" spans="3:13" s="4" customFormat="1" ht="11.25" customHeight="1">
      <c r="C468"/>
      <c r="D468"/>
      <c r="E468"/>
      <c r="F468"/>
      <c r="G468"/>
      <c r="H468"/>
      <c r="I468"/>
      <c r="J468"/>
      <c r="K468"/>
      <c r="L468"/>
      <c r="M468"/>
    </row>
    <row r="469" spans="3:13" s="4" customFormat="1" ht="11.25" customHeight="1">
      <c r="C469"/>
      <c r="D469"/>
      <c r="E469"/>
      <c r="F469"/>
      <c r="G469"/>
      <c r="H469"/>
      <c r="I469"/>
      <c r="J469"/>
      <c r="K469"/>
      <c r="L469"/>
      <c r="M469"/>
    </row>
    <row r="470" spans="3:13" s="4" customFormat="1" ht="11.25" customHeight="1">
      <c r="C470"/>
      <c r="D470"/>
      <c r="E470"/>
      <c r="F470"/>
      <c r="G470"/>
      <c r="H470"/>
      <c r="I470"/>
      <c r="J470"/>
      <c r="K470"/>
      <c r="L470"/>
      <c r="M470"/>
    </row>
    <row r="471" spans="3:13" s="4" customFormat="1" ht="11.25" customHeight="1">
      <c r="C471"/>
      <c r="D471"/>
      <c r="E471"/>
      <c r="F471"/>
      <c r="G471"/>
      <c r="H471"/>
      <c r="I471"/>
      <c r="J471"/>
      <c r="K471"/>
      <c r="L471"/>
      <c r="M471"/>
    </row>
    <row r="472" spans="3:13" s="4" customFormat="1" ht="11.25" customHeight="1">
      <c r="C472"/>
      <c r="D472"/>
      <c r="E472"/>
      <c r="F472"/>
      <c r="G472"/>
      <c r="H472"/>
      <c r="I472"/>
      <c r="J472"/>
      <c r="K472"/>
      <c r="L472"/>
      <c r="M472"/>
    </row>
    <row r="473" spans="3:13" s="4" customFormat="1" ht="11.25" customHeight="1">
      <c r="C473"/>
      <c r="D473"/>
      <c r="E473"/>
      <c r="F473"/>
      <c r="G473"/>
      <c r="H473"/>
      <c r="I473"/>
      <c r="J473"/>
      <c r="K473"/>
      <c r="L473"/>
      <c r="M473"/>
    </row>
    <row r="474" spans="3:13" s="4" customFormat="1" ht="11.25" customHeight="1">
      <c r="C474"/>
      <c r="D474"/>
      <c r="E474"/>
      <c r="F474"/>
      <c r="G474"/>
      <c r="H474"/>
      <c r="I474"/>
      <c r="J474"/>
      <c r="K474"/>
      <c r="L474"/>
      <c r="M474"/>
    </row>
    <row r="475" spans="3:13" s="4" customFormat="1" ht="11.25" customHeight="1">
      <c r="C475"/>
      <c r="D475"/>
      <c r="E475"/>
      <c r="F475"/>
      <c r="G475"/>
      <c r="H475"/>
      <c r="I475"/>
      <c r="J475"/>
      <c r="K475"/>
      <c r="L475"/>
      <c r="M475"/>
    </row>
    <row r="476" spans="3:13" s="4" customFormat="1" ht="11.25" customHeight="1">
      <c r="C476"/>
      <c r="D476"/>
      <c r="E476"/>
      <c r="F476"/>
      <c r="G476"/>
      <c r="H476"/>
      <c r="I476"/>
      <c r="J476"/>
      <c r="K476"/>
      <c r="L476"/>
      <c r="M476"/>
    </row>
    <row r="477" spans="3:13" s="4" customFormat="1" ht="11.25" customHeight="1">
      <c r="C477"/>
      <c r="D477"/>
      <c r="E477"/>
      <c r="F477"/>
      <c r="G477"/>
      <c r="H477"/>
      <c r="I477"/>
      <c r="J477"/>
      <c r="K477"/>
      <c r="L477"/>
      <c r="M477"/>
    </row>
    <row r="478" spans="3:13" s="4" customFormat="1" ht="11.25" customHeight="1">
      <c r="C478"/>
      <c r="D478"/>
      <c r="E478"/>
      <c r="F478"/>
      <c r="G478"/>
      <c r="H478"/>
      <c r="I478"/>
      <c r="J478"/>
      <c r="K478"/>
      <c r="L478"/>
      <c r="M478"/>
    </row>
    <row r="479" spans="3:13" s="4" customFormat="1" ht="11.25" customHeight="1">
      <c r="C479"/>
      <c r="D479"/>
      <c r="E479"/>
      <c r="F479"/>
      <c r="G479"/>
      <c r="H479"/>
      <c r="I479"/>
      <c r="J479"/>
      <c r="K479"/>
      <c r="L479"/>
      <c r="M479"/>
    </row>
    <row r="480" spans="3:13" s="4" customFormat="1" ht="11.25" customHeight="1">
      <c r="C480"/>
      <c r="D480"/>
      <c r="E480"/>
      <c r="F480"/>
      <c r="G480"/>
      <c r="H480"/>
      <c r="I480"/>
      <c r="J480"/>
      <c r="K480"/>
      <c r="L480"/>
      <c r="M480"/>
    </row>
    <row r="481" spans="3:13" s="4" customFormat="1" ht="11.25" customHeight="1">
      <c r="C481"/>
      <c r="D481"/>
      <c r="E481"/>
      <c r="F481"/>
      <c r="G481"/>
      <c r="H481"/>
      <c r="I481"/>
      <c r="J481"/>
      <c r="K481"/>
      <c r="L481"/>
      <c r="M481"/>
    </row>
    <row r="482" spans="3:13" s="4" customFormat="1" ht="11.25" customHeight="1">
      <c r="C482"/>
      <c r="D482"/>
      <c r="E482"/>
      <c r="F482"/>
      <c r="G482"/>
      <c r="H482"/>
      <c r="I482"/>
      <c r="J482"/>
      <c r="K482"/>
      <c r="L482"/>
      <c r="M482"/>
    </row>
    <row r="483" spans="3:13" s="4" customFormat="1" ht="11.25" customHeight="1">
      <c r="C483"/>
      <c r="D483"/>
      <c r="E483"/>
      <c r="F483"/>
      <c r="G483"/>
      <c r="H483"/>
      <c r="I483"/>
      <c r="J483"/>
      <c r="K483"/>
      <c r="L483"/>
      <c r="M483"/>
    </row>
    <row r="484" spans="3:13" s="4" customFormat="1" ht="11.25" customHeight="1">
      <c r="C484"/>
      <c r="D484"/>
      <c r="E484"/>
      <c r="F484"/>
      <c r="G484"/>
      <c r="H484"/>
      <c r="I484"/>
      <c r="J484"/>
      <c r="K484"/>
      <c r="L484"/>
      <c r="M484"/>
    </row>
    <row r="485" spans="3:13" s="4" customFormat="1" ht="11.25" customHeight="1">
      <c r="C485"/>
      <c r="D485"/>
      <c r="E485"/>
      <c r="F485"/>
      <c r="G485"/>
      <c r="H485"/>
      <c r="I485"/>
      <c r="J485"/>
      <c r="K485"/>
      <c r="L485"/>
      <c r="M485"/>
    </row>
    <row r="486" spans="3:13" s="4" customFormat="1" ht="11.25" customHeight="1">
      <c r="C486"/>
      <c r="D486"/>
      <c r="E486"/>
      <c r="F486"/>
      <c r="G486"/>
      <c r="H486"/>
      <c r="I486"/>
      <c r="J486"/>
      <c r="K486"/>
      <c r="L486"/>
      <c r="M486"/>
    </row>
    <row r="487" spans="3:13" s="4" customFormat="1" ht="11.25" customHeight="1">
      <c r="C487"/>
      <c r="D487"/>
      <c r="E487"/>
      <c r="F487"/>
      <c r="G487"/>
      <c r="H487"/>
      <c r="I487"/>
      <c r="J487"/>
      <c r="K487"/>
      <c r="L487"/>
      <c r="M487"/>
    </row>
    <row r="488" spans="3:13" s="4" customFormat="1" ht="11.25" customHeight="1">
      <c r="C488"/>
      <c r="D488"/>
      <c r="E488"/>
      <c r="F488"/>
      <c r="G488"/>
      <c r="H488"/>
      <c r="I488"/>
      <c r="J488"/>
      <c r="K488"/>
      <c r="L488"/>
      <c r="M488"/>
    </row>
    <row r="489" spans="3:13" s="4" customFormat="1" ht="11.25" customHeight="1">
      <c r="C489"/>
      <c r="D489"/>
      <c r="E489"/>
      <c r="F489"/>
      <c r="G489"/>
      <c r="H489"/>
      <c r="I489"/>
      <c r="J489"/>
      <c r="K489"/>
      <c r="L489"/>
      <c r="M489"/>
    </row>
    <row r="490" spans="3:13" s="4" customFormat="1" ht="11.25" customHeight="1">
      <c r="C490"/>
      <c r="D490"/>
      <c r="E490"/>
      <c r="F490"/>
      <c r="G490"/>
      <c r="H490"/>
      <c r="I490"/>
      <c r="J490"/>
      <c r="K490"/>
      <c r="L490"/>
      <c r="M490"/>
    </row>
    <row r="491" spans="3:13" s="4" customFormat="1" ht="11.25" customHeight="1">
      <c r="C491"/>
      <c r="D491"/>
      <c r="E491"/>
      <c r="F491"/>
      <c r="G491"/>
      <c r="H491"/>
      <c r="I491"/>
      <c r="J491"/>
      <c r="K491"/>
      <c r="L491"/>
      <c r="M491"/>
    </row>
    <row r="492" spans="3:13" s="4" customFormat="1" ht="11.25" customHeight="1">
      <c r="C492"/>
      <c r="D492"/>
      <c r="E492"/>
      <c r="F492"/>
      <c r="G492"/>
      <c r="H492"/>
      <c r="I492"/>
      <c r="J492"/>
      <c r="K492"/>
      <c r="L492"/>
      <c r="M492"/>
    </row>
    <row r="493" spans="3:13" s="4" customFormat="1" ht="11.25" customHeight="1">
      <c r="C493"/>
      <c r="D493"/>
      <c r="E493"/>
      <c r="F493"/>
      <c r="G493"/>
      <c r="H493"/>
      <c r="I493"/>
      <c r="J493"/>
      <c r="K493"/>
      <c r="L493"/>
      <c r="M493"/>
    </row>
    <row r="494" spans="3:13" s="4" customFormat="1" ht="11.25" customHeight="1">
      <c r="C494"/>
      <c r="D494"/>
      <c r="E494"/>
      <c r="F494"/>
      <c r="G494"/>
      <c r="H494"/>
      <c r="I494"/>
      <c r="J494"/>
      <c r="K494"/>
      <c r="L494"/>
      <c r="M494"/>
    </row>
    <row r="495" spans="3:13" s="4" customFormat="1" ht="11.25" customHeight="1">
      <c r="C495"/>
      <c r="D495"/>
      <c r="E495"/>
      <c r="F495"/>
      <c r="G495"/>
      <c r="H495"/>
      <c r="I495"/>
      <c r="J495"/>
      <c r="K495"/>
      <c r="L495"/>
      <c r="M495"/>
    </row>
    <row r="496" spans="3:13" s="4" customFormat="1" ht="11.25" customHeight="1">
      <c r="C496"/>
      <c r="D496"/>
      <c r="E496"/>
      <c r="F496"/>
      <c r="G496"/>
      <c r="H496"/>
      <c r="I496"/>
      <c r="J496"/>
      <c r="K496"/>
      <c r="L496"/>
      <c r="M496"/>
    </row>
    <row r="497" spans="3:13" s="4" customFormat="1" ht="11.25" customHeight="1">
      <c r="C497"/>
      <c r="D497"/>
      <c r="E497"/>
      <c r="F497"/>
      <c r="G497"/>
      <c r="H497"/>
      <c r="I497"/>
      <c r="J497"/>
      <c r="K497"/>
      <c r="L497"/>
      <c r="M497"/>
    </row>
    <row r="498" spans="3:13" s="4" customFormat="1" ht="11.25" customHeight="1">
      <c r="C498"/>
      <c r="D498"/>
      <c r="E498"/>
      <c r="F498"/>
      <c r="G498"/>
      <c r="H498"/>
      <c r="I498"/>
      <c r="J498"/>
      <c r="K498"/>
      <c r="L498"/>
      <c r="M498"/>
    </row>
    <row r="499" spans="3:13" s="4" customFormat="1" ht="11.25" customHeight="1">
      <c r="C499"/>
      <c r="D499"/>
      <c r="E499"/>
      <c r="F499"/>
      <c r="G499"/>
      <c r="H499"/>
      <c r="I499"/>
      <c r="J499"/>
      <c r="K499"/>
      <c r="L499"/>
      <c r="M499"/>
    </row>
    <row r="500" spans="3:13" s="4" customFormat="1" ht="11.25" customHeight="1">
      <c r="C500"/>
      <c r="D500"/>
      <c r="E500"/>
      <c r="F500"/>
      <c r="G500"/>
      <c r="H500"/>
      <c r="I500"/>
      <c r="J500"/>
      <c r="K500"/>
      <c r="L500"/>
      <c r="M500"/>
    </row>
    <row r="501" spans="3:13" s="4" customFormat="1" ht="11.25" customHeight="1">
      <c r="C501"/>
      <c r="D501"/>
      <c r="E501"/>
      <c r="F501"/>
      <c r="G501"/>
      <c r="H501"/>
      <c r="I501"/>
      <c r="J501"/>
      <c r="K501"/>
      <c r="L501"/>
      <c r="M501"/>
    </row>
    <row r="502" spans="3:13" s="4" customFormat="1" ht="11.25" customHeight="1">
      <c r="C502"/>
      <c r="D502"/>
      <c r="E502"/>
      <c r="F502"/>
      <c r="G502"/>
      <c r="H502"/>
      <c r="I502"/>
      <c r="J502"/>
      <c r="K502"/>
      <c r="L502"/>
      <c r="M502"/>
    </row>
    <row r="503" spans="3:13" s="4" customFormat="1" ht="11.25" customHeight="1">
      <c r="C503"/>
      <c r="D503"/>
      <c r="E503"/>
      <c r="F503"/>
      <c r="G503"/>
      <c r="H503"/>
      <c r="I503"/>
      <c r="J503"/>
      <c r="K503"/>
      <c r="L503"/>
      <c r="M503"/>
    </row>
    <row r="504" spans="3:13" s="4" customFormat="1" ht="11.25" customHeight="1">
      <c r="C504"/>
      <c r="D504"/>
      <c r="E504"/>
      <c r="F504"/>
      <c r="G504"/>
      <c r="H504"/>
      <c r="I504"/>
      <c r="J504"/>
      <c r="K504"/>
      <c r="L504"/>
      <c r="M504"/>
    </row>
    <row r="505" spans="3:13" s="4" customFormat="1" ht="11.25" customHeight="1">
      <c r="C505"/>
      <c r="D505"/>
      <c r="E505"/>
      <c r="F505"/>
      <c r="G505"/>
      <c r="H505"/>
      <c r="I505"/>
      <c r="J505"/>
      <c r="K505"/>
      <c r="L505"/>
      <c r="M505"/>
    </row>
    <row r="506" spans="3:13" s="4" customFormat="1" ht="11.25" customHeight="1">
      <c r="C506"/>
      <c r="D506"/>
      <c r="E506"/>
      <c r="F506"/>
      <c r="G506"/>
      <c r="H506"/>
      <c r="I506"/>
      <c r="J506"/>
      <c r="K506"/>
      <c r="L506"/>
      <c r="M506"/>
    </row>
    <row r="507" spans="3:13" s="4" customFormat="1" ht="11.25" customHeight="1">
      <c r="C507"/>
      <c r="D507"/>
      <c r="E507"/>
      <c r="F507"/>
      <c r="G507"/>
      <c r="H507"/>
      <c r="I507"/>
      <c r="J507"/>
      <c r="K507"/>
      <c r="L507"/>
      <c r="M507"/>
    </row>
    <row r="508" spans="3:13" s="4" customFormat="1" ht="11.25" customHeight="1">
      <c r="C508"/>
      <c r="D508"/>
      <c r="E508"/>
      <c r="F508"/>
      <c r="G508"/>
      <c r="H508"/>
      <c r="I508"/>
      <c r="J508"/>
      <c r="K508"/>
      <c r="L508"/>
      <c r="M508"/>
    </row>
    <row r="509" spans="3:13" s="4" customFormat="1" ht="11.25" customHeight="1">
      <c r="C509"/>
      <c r="D509"/>
      <c r="E509"/>
      <c r="F509"/>
      <c r="G509"/>
      <c r="H509"/>
      <c r="I509"/>
      <c r="J509"/>
      <c r="K509"/>
      <c r="L509"/>
      <c r="M509"/>
    </row>
    <row r="510" spans="3:13" s="4" customFormat="1" ht="11.25" customHeight="1">
      <c r="C510"/>
      <c r="D510"/>
      <c r="E510"/>
      <c r="F510"/>
      <c r="G510"/>
      <c r="H510"/>
      <c r="I510"/>
      <c r="J510"/>
      <c r="K510"/>
      <c r="L510"/>
      <c r="M510"/>
    </row>
    <row r="511" spans="3:13" s="4" customFormat="1" ht="11.25" customHeight="1">
      <c r="C511"/>
      <c r="D511"/>
      <c r="E511"/>
      <c r="F511"/>
      <c r="G511"/>
      <c r="H511"/>
      <c r="I511"/>
      <c r="J511"/>
      <c r="K511"/>
      <c r="L511"/>
      <c r="M511"/>
    </row>
    <row r="512" spans="3:13" s="4" customFormat="1" ht="11.25" customHeight="1">
      <c r="C512"/>
      <c r="D512"/>
      <c r="E512"/>
      <c r="F512"/>
      <c r="G512"/>
      <c r="H512"/>
      <c r="I512"/>
      <c r="J512"/>
      <c r="K512"/>
      <c r="L512"/>
      <c r="M512"/>
    </row>
    <row r="513" spans="3:13" s="4" customFormat="1" ht="11.25" customHeight="1">
      <c r="C513"/>
      <c r="D513"/>
      <c r="E513"/>
      <c r="F513"/>
      <c r="G513"/>
      <c r="H513"/>
      <c r="I513"/>
      <c r="J513"/>
      <c r="K513"/>
      <c r="L513"/>
      <c r="M513"/>
    </row>
    <row r="514" spans="3:13" s="4" customFormat="1" ht="11.25" customHeight="1">
      <c r="C514"/>
      <c r="D514"/>
      <c r="E514"/>
      <c r="F514"/>
      <c r="G514"/>
      <c r="H514"/>
      <c r="I514"/>
      <c r="J514"/>
      <c r="K514"/>
      <c r="L514"/>
      <c r="M514"/>
    </row>
    <row r="515" spans="3:13" s="4" customFormat="1" ht="11.25" customHeight="1">
      <c r="C515"/>
      <c r="D515"/>
      <c r="E515"/>
      <c r="F515"/>
      <c r="G515"/>
      <c r="H515"/>
      <c r="I515"/>
      <c r="J515"/>
      <c r="K515"/>
      <c r="L515"/>
      <c r="M515"/>
    </row>
    <row r="516" spans="3:13" s="4" customFormat="1" ht="11.25" customHeight="1">
      <c r="C516"/>
      <c r="D516"/>
      <c r="E516"/>
      <c r="F516"/>
      <c r="G516"/>
      <c r="H516"/>
      <c r="I516"/>
      <c r="J516"/>
      <c r="K516"/>
      <c r="L516"/>
      <c r="M516"/>
    </row>
    <row r="517" spans="3:13" s="4" customFormat="1" ht="11.25" customHeight="1">
      <c r="C517"/>
      <c r="D517"/>
      <c r="E517"/>
      <c r="F517"/>
      <c r="G517"/>
      <c r="H517"/>
      <c r="I517"/>
      <c r="J517"/>
      <c r="K517"/>
      <c r="L517"/>
      <c r="M517"/>
    </row>
    <row r="518" spans="3:13" s="4" customFormat="1" ht="11.25" customHeight="1">
      <c r="C518"/>
      <c r="D518"/>
      <c r="E518"/>
      <c r="F518"/>
      <c r="G518"/>
      <c r="H518"/>
      <c r="I518"/>
      <c r="J518"/>
      <c r="K518"/>
      <c r="L518"/>
      <c r="M518"/>
    </row>
    <row r="519" spans="3:13" s="4" customFormat="1" ht="11.25" customHeight="1">
      <c r="C519"/>
      <c r="D519"/>
      <c r="E519"/>
      <c r="F519"/>
      <c r="G519"/>
      <c r="H519"/>
      <c r="I519"/>
      <c r="J519"/>
      <c r="K519"/>
      <c r="L519"/>
      <c r="M519"/>
    </row>
    <row r="520" spans="3:13" s="4" customFormat="1" ht="11.25" customHeight="1">
      <c r="C520"/>
      <c r="D520"/>
      <c r="E520"/>
      <c r="F520"/>
      <c r="G520"/>
      <c r="H520"/>
      <c r="I520"/>
      <c r="J520"/>
      <c r="K520"/>
      <c r="L520"/>
      <c r="M520"/>
    </row>
    <row r="521" spans="3:13" s="4" customFormat="1" ht="11.25" customHeight="1">
      <c r="C521"/>
      <c r="D521"/>
      <c r="E521"/>
      <c r="F521"/>
      <c r="G521"/>
      <c r="H521"/>
      <c r="I521"/>
      <c r="J521"/>
      <c r="K521"/>
      <c r="L521"/>
      <c r="M521"/>
    </row>
    <row r="522" spans="3:13" s="4" customFormat="1" ht="11.25" customHeight="1">
      <c r="C522"/>
      <c r="D522"/>
      <c r="E522"/>
      <c r="F522"/>
      <c r="G522"/>
      <c r="H522"/>
      <c r="I522"/>
      <c r="J522"/>
      <c r="K522"/>
      <c r="L522"/>
      <c r="M522"/>
    </row>
    <row r="523" spans="3:13" s="4" customFormat="1" ht="11.25" customHeight="1">
      <c r="C523"/>
      <c r="D523"/>
      <c r="E523"/>
      <c r="F523"/>
      <c r="G523"/>
      <c r="H523"/>
      <c r="I523"/>
      <c r="J523"/>
      <c r="K523"/>
      <c r="L523"/>
      <c r="M523"/>
    </row>
    <row r="524" spans="3:13" s="4" customFormat="1" ht="11.25" customHeight="1">
      <c r="C524"/>
      <c r="D524"/>
      <c r="E524"/>
      <c r="F524"/>
      <c r="G524"/>
      <c r="H524"/>
      <c r="I524"/>
      <c r="J524"/>
      <c r="K524"/>
      <c r="L524"/>
      <c r="M524"/>
    </row>
    <row r="525" spans="3:13" s="4" customFormat="1" ht="11.25" customHeight="1">
      <c r="C525"/>
      <c r="D525"/>
      <c r="E525"/>
      <c r="F525"/>
      <c r="G525"/>
      <c r="H525"/>
      <c r="I525"/>
      <c r="J525"/>
      <c r="K525"/>
      <c r="L525"/>
      <c r="M525"/>
    </row>
    <row r="526" spans="3:13" s="4" customFormat="1" ht="11.25" customHeight="1">
      <c r="C526"/>
      <c r="D526"/>
      <c r="E526"/>
      <c r="F526"/>
      <c r="G526"/>
      <c r="H526"/>
      <c r="I526"/>
      <c r="J526"/>
      <c r="K526"/>
      <c r="L526"/>
      <c r="M526"/>
    </row>
    <row r="527" spans="3:13" s="4" customFormat="1" ht="11.25" customHeight="1">
      <c r="C527"/>
      <c r="D527"/>
      <c r="E527"/>
      <c r="F527"/>
      <c r="G527"/>
      <c r="H527"/>
      <c r="I527"/>
      <c r="J527"/>
      <c r="K527"/>
      <c r="L527"/>
      <c r="M527"/>
    </row>
    <row r="528" spans="3:13" s="4" customFormat="1" ht="11.25" customHeight="1">
      <c r="C528"/>
      <c r="D528"/>
      <c r="E528"/>
      <c r="F528"/>
      <c r="G528"/>
      <c r="H528"/>
      <c r="I528"/>
      <c r="J528"/>
      <c r="K528"/>
      <c r="L528"/>
      <c r="M528"/>
    </row>
    <row r="529" spans="3:13" s="4" customFormat="1" ht="11.25" customHeight="1">
      <c r="C529"/>
      <c r="D529"/>
      <c r="E529"/>
      <c r="F529"/>
      <c r="G529"/>
      <c r="H529"/>
      <c r="I529"/>
      <c r="J529"/>
      <c r="K529"/>
      <c r="L529"/>
      <c r="M529"/>
    </row>
    <row r="530" spans="3:13" s="4" customFormat="1" ht="11.25" customHeight="1">
      <c r="C530"/>
      <c r="D530"/>
      <c r="E530"/>
      <c r="F530"/>
      <c r="G530"/>
      <c r="H530"/>
      <c r="I530"/>
      <c r="J530"/>
      <c r="K530"/>
      <c r="L530"/>
      <c r="M530"/>
    </row>
    <row r="531" spans="3:13" s="4" customFormat="1" ht="11.25" customHeight="1">
      <c r="C531"/>
      <c r="D531"/>
      <c r="E531"/>
      <c r="F531"/>
      <c r="G531"/>
      <c r="H531"/>
      <c r="I531"/>
      <c r="J531"/>
      <c r="K531"/>
      <c r="L531"/>
      <c r="M531"/>
    </row>
    <row r="532" spans="3:13" s="4" customFormat="1" ht="11.25" customHeight="1">
      <c r="C532"/>
      <c r="D532"/>
      <c r="E532"/>
      <c r="F532"/>
      <c r="G532"/>
      <c r="H532"/>
      <c r="I532"/>
      <c r="J532"/>
      <c r="K532"/>
      <c r="L532"/>
      <c r="M532"/>
    </row>
    <row r="533" spans="3:13" s="4" customFormat="1" ht="11.25" customHeight="1">
      <c r="C533"/>
      <c r="D533"/>
      <c r="E533"/>
      <c r="F533"/>
      <c r="G533"/>
      <c r="H533"/>
      <c r="I533"/>
      <c r="J533"/>
      <c r="K533"/>
      <c r="L533"/>
      <c r="M533"/>
    </row>
    <row r="534" spans="3:13" s="4" customFormat="1" ht="11.25" customHeight="1">
      <c r="C534"/>
      <c r="D534"/>
      <c r="E534"/>
      <c r="F534"/>
      <c r="G534"/>
      <c r="H534"/>
      <c r="I534"/>
      <c r="J534"/>
      <c r="K534"/>
      <c r="L534"/>
      <c r="M534"/>
    </row>
    <row r="535" spans="3:13" s="4" customFormat="1" ht="11.25" customHeight="1">
      <c r="C535"/>
      <c r="D535"/>
      <c r="E535"/>
      <c r="F535"/>
      <c r="G535"/>
      <c r="H535"/>
      <c r="I535"/>
      <c r="J535"/>
      <c r="K535"/>
      <c r="L535"/>
      <c r="M535"/>
    </row>
    <row r="536" spans="3:13" s="4" customFormat="1" ht="11.25" customHeight="1">
      <c r="C536"/>
      <c r="D536"/>
      <c r="E536"/>
      <c r="F536"/>
      <c r="G536"/>
      <c r="H536"/>
      <c r="I536"/>
      <c r="J536"/>
      <c r="K536"/>
      <c r="L536"/>
      <c r="M536"/>
    </row>
    <row r="537" spans="3:13" s="4" customFormat="1" ht="11.25" customHeight="1">
      <c r="C537"/>
      <c r="D537"/>
      <c r="E537"/>
      <c r="F537"/>
      <c r="G537"/>
      <c r="H537"/>
      <c r="I537"/>
      <c r="J537"/>
      <c r="K537"/>
      <c r="L537"/>
      <c r="M537"/>
    </row>
    <row r="538" spans="3:13" s="4" customFormat="1" ht="11.25" customHeight="1">
      <c r="C538"/>
      <c r="D538"/>
      <c r="E538"/>
      <c r="F538"/>
      <c r="G538"/>
      <c r="H538"/>
      <c r="I538"/>
      <c r="J538"/>
      <c r="K538"/>
      <c r="L538"/>
      <c r="M538"/>
    </row>
    <row r="539" spans="3:13" s="4" customFormat="1" ht="11.25" customHeight="1">
      <c r="C539"/>
      <c r="D539"/>
      <c r="E539"/>
      <c r="F539"/>
      <c r="G539"/>
      <c r="H539"/>
      <c r="I539"/>
      <c r="J539"/>
      <c r="K539"/>
      <c r="L539"/>
      <c r="M539"/>
    </row>
    <row r="540" spans="3:13" s="4" customFormat="1" ht="11.25" customHeight="1">
      <c r="C540"/>
      <c r="D540"/>
      <c r="E540"/>
      <c r="F540"/>
      <c r="G540"/>
      <c r="H540"/>
      <c r="I540"/>
      <c r="J540"/>
      <c r="K540"/>
      <c r="L540"/>
      <c r="M540"/>
    </row>
    <row r="541" spans="3:13" s="4" customFormat="1" ht="11.25" customHeight="1">
      <c r="C541"/>
      <c r="D541"/>
      <c r="E541"/>
      <c r="F541"/>
      <c r="G541"/>
      <c r="H541"/>
      <c r="I541"/>
      <c r="J541"/>
      <c r="K541"/>
      <c r="L541"/>
      <c r="M541"/>
    </row>
    <row r="542" spans="3:13" s="4" customFormat="1" ht="11.25" customHeight="1">
      <c r="C542"/>
      <c r="D542"/>
      <c r="E542"/>
      <c r="F542"/>
      <c r="G542"/>
      <c r="H542"/>
      <c r="I542"/>
      <c r="J542"/>
      <c r="K542"/>
      <c r="L542"/>
      <c r="M542"/>
    </row>
    <row r="543" spans="3:13" s="4" customFormat="1" ht="11.25" customHeight="1">
      <c r="C543"/>
      <c r="D543"/>
      <c r="E543"/>
      <c r="F543"/>
      <c r="G543"/>
      <c r="H543"/>
      <c r="I543"/>
      <c r="J543"/>
      <c r="K543"/>
      <c r="L543"/>
      <c r="M543"/>
    </row>
    <row r="544" spans="3:13" s="4" customFormat="1" ht="11.25" customHeight="1">
      <c r="C544"/>
      <c r="D544"/>
      <c r="E544"/>
      <c r="F544"/>
      <c r="G544"/>
      <c r="H544"/>
      <c r="I544"/>
      <c r="J544"/>
      <c r="K544"/>
      <c r="L544"/>
      <c r="M544"/>
    </row>
    <row r="545" spans="3:13" s="4" customFormat="1" ht="11.25" customHeight="1">
      <c r="C545"/>
      <c r="D545"/>
      <c r="E545"/>
      <c r="F545"/>
      <c r="G545"/>
      <c r="H545"/>
      <c r="I545"/>
      <c r="J545"/>
      <c r="K545"/>
      <c r="L545"/>
      <c r="M545"/>
    </row>
    <row r="546" spans="3:13" s="4" customFormat="1" ht="11.25" customHeight="1">
      <c r="C546"/>
      <c r="D546"/>
      <c r="E546"/>
      <c r="F546"/>
      <c r="G546"/>
      <c r="H546"/>
      <c r="I546"/>
      <c r="J546"/>
      <c r="K546"/>
      <c r="L546"/>
      <c r="M546"/>
    </row>
    <row r="547" spans="3:13" s="4" customFormat="1" ht="11.25" customHeight="1">
      <c r="C547"/>
      <c r="D547"/>
      <c r="E547"/>
      <c r="F547"/>
      <c r="G547"/>
      <c r="H547"/>
      <c r="I547"/>
      <c r="J547"/>
      <c r="K547"/>
      <c r="L547"/>
      <c r="M547"/>
    </row>
    <row r="548" spans="3:13" s="4" customFormat="1" ht="11.25" customHeight="1">
      <c r="C548"/>
      <c r="D548"/>
      <c r="E548"/>
      <c r="F548"/>
      <c r="G548"/>
      <c r="H548"/>
      <c r="I548"/>
      <c r="J548"/>
      <c r="K548"/>
      <c r="L548"/>
      <c r="M548"/>
    </row>
    <row r="549" spans="3:13" s="4" customFormat="1" ht="11.25" customHeight="1">
      <c r="C549"/>
      <c r="D549"/>
      <c r="E549"/>
      <c r="F549"/>
      <c r="G549"/>
      <c r="H549"/>
      <c r="I549"/>
      <c r="J549"/>
      <c r="K549"/>
      <c r="L549"/>
      <c r="M549"/>
    </row>
    <row r="550" spans="3:13" s="4" customFormat="1" ht="11.25" customHeight="1">
      <c r="C550"/>
      <c r="D550"/>
      <c r="E550"/>
      <c r="F550"/>
      <c r="G550"/>
      <c r="H550"/>
      <c r="I550"/>
      <c r="J550"/>
      <c r="K550"/>
      <c r="L550"/>
      <c r="M550"/>
    </row>
    <row r="551" spans="3:13" s="4" customFormat="1" ht="11.25" customHeight="1">
      <c r="C551"/>
      <c r="D551"/>
      <c r="E551"/>
      <c r="F551"/>
      <c r="G551"/>
      <c r="H551"/>
      <c r="I551"/>
      <c r="J551"/>
      <c r="K551"/>
      <c r="L551"/>
      <c r="M551"/>
    </row>
    <row r="552" spans="3:13" s="4" customFormat="1" ht="11.25" customHeight="1">
      <c r="C552"/>
      <c r="D552"/>
      <c r="E552"/>
      <c r="F552"/>
      <c r="G552"/>
      <c r="H552"/>
      <c r="I552"/>
      <c r="J552"/>
      <c r="K552"/>
      <c r="L552"/>
      <c r="M552"/>
    </row>
    <row r="553" spans="3:13" s="4" customFormat="1" ht="11.25" customHeight="1">
      <c r="C553"/>
      <c r="D553"/>
      <c r="E553"/>
      <c r="F553"/>
      <c r="G553"/>
      <c r="H553"/>
      <c r="I553"/>
      <c r="J553"/>
      <c r="K553"/>
      <c r="L553"/>
      <c r="M553"/>
    </row>
    <row r="554" spans="3:13" s="4" customFormat="1" ht="11.25" customHeight="1">
      <c r="C554"/>
      <c r="D554"/>
      <c r="E554"/>
      <c r="F554"/>
      <c r="G554"/>
      <c r="H554"/>
      <c r="I554"/>
      <c r="J554"/>
      <c r="K554"/>
      <c r="L554"/>
      <c r="M554"/>
    </row>
    <row r="555" spans="3:13" s="4" customFormat="1" ht="11.25" customHeight="1">
      <c r="C555"/>
      <c r="D555"/>
      <c r="E555"/>
      <c r="F555"/>
      <c r="G555"/>
      <c r="H555"/>
      <c r="I555"/>
      <c r="J555"/>
      <c r="K555"/>
      <c r="L555"/>
      <c r="M555"/>
    </row>
    <row r="556" spans="3:13" s="4" customFormat="1" ht="11.25" customHeight="1">
      <c r="C556"/>
      <c r="D556"/>
      <c r="E556"/>
      <c r="F556"/>
      <c r="G556"/>
      <c r="H556"/>
      <c r="I556"/>
      <c r="J556"/>
      <c r="K556"/>
      <c r="L556"/>
      <c r="M556"/>
    </row>
    <row r="557" spans="3:13" s="4" customFormat="1" ht="11.25" customHeight="1">
      <c r="C557"/>
      <c r="D557"/>
      <c r="E557"/>
      <c r="F557"/>
      <c r="G557"/>
      <c r="H557"/>
      <c r="I557"/>
      <c r="J557"/>
      <c r="K557"/>
      <c r="L557"/>
      <c r="M557"/>
    </row>
    <row r="558" spans="3:13" s="4" customFormat="1" ht="11.25" customHeight="1">
      <c r="C558"/>
      <c r="D558"/>
      <c r="E558"/>
      <c r="F558"/>
      <c r="G558"/>
      <c r="H558"/>
      <c r="I558"/>
      <c r="J558"/>
      <c r="K558"/>
      <c r="L558"/>
      <c r="M558"/>
    </row>
    <row r="559" spans="3:13" s="4" customFormat="1" ht="11.25" customHeight="1">
      <c r="C559"/>
      <c r="D559"/>
      <c r="E559"/>
      <c r="F559"/>
      <c r="G559"/>
      <c r="H559"/>
      <c r="I559"/>
      <c r="J559"/>
      <c r="K559"/>
      <c r="L559"/>
      <c r="M559"/>
    </row>
    <row r="560" spans="3:13" s="4" customFormat="1" ht="11.25" customHeight="1">
      <c r="C560"/>
      <c r="D560"/>
      <c r="E560"/>
      <c r="F560"/>
      <c r="G560"/>
      <c r="H560"/>
      <c r="I560"/>
      <c r="J560"/>
      <c r="K560"/>
      <c r="L560"/>
      <c r="M560"/>
    </row>
    <row r="561" spans="3:13" s="4" customFormat="1" ht="11.25" customHeight="1">
      <c r="C561"/>
      <c r="D561"/>
      <c r="E561"/>
      <c r="F561"/>
      <c r="G561"/>
      <c r="H561"/>
      <c r="I561"/>
      <c r="J561"/>
      <c r="K561"/>
      <c r="L561"/>
      <c r="M561"/>
    </row>
    <row r="562" spans="3:13" s="4" customFormat="1" ht="11.25" customHeight="1">
      <c r="C562"/>
      <c r="D562"/>
      <c r="E562"/>
      <c r="F562"/>
      <c r="G562"/>
      <c r="H562"/>
      <c r="I562"/>
      <c r="J562"/>
      <c r="K562"/>
      <c r="L562"/>
      <c r="M562"/>
    </row>
    <row r="563" spans="3:13" s="4" customFormat="1" ht="11.25" customHeight="1">
      <c r="C563"/>
      <c r="D563"/>
      <c r="E563"/>
      <c r="F563"/>
      <c r="G563"/>
      <c r="H563"/>
      <c r="I563"/>
      <c r="J563"/>
      <c r="K563"/>
      <c r="L563"/>
      <c r="M563"/>
    </row>
    <row r="564" spans="3:13" s="4" customFormat="1" ht="11.25" customHeight="1">
      <c r="C564"/>
      <c r="D564"/>
      <c r="E564"/>
      <c r="F564"/>
      <c r="G564"/>
      <c r="H564"/>
      <c r="I564"/>
      <c r="J564"/>
      <c r="K564"/>
      <c r="L564"/>
      <c r="M564"/>
    </row>
    <row r="565" spans="3:13" s="4" customFormat="1" ht="11.25" customHeight="1">
      <c r="C565"/>
      <c r="D565"/>
      <c r="E565"/>
      <c r="F565"/>
      <c r="G565"/>
      <c r="H565"/>
      <c r="I565"/>
      <c r="J565"/>
      <c r="K565"/>
      <c r="L565"/>
      <c r="M565"/>
    </row>
    <row r="566" spans="3:13" s="4" customFormat="1" ht="11.25" customHeight="1">
      <c r="C566"/>
      <c r="D566"/>
      <c r="E566"/>
      <c r="F566"/>
      <c r="G566"/>
      <c r="H566"/>
      <c r="I566"/>
      <c r="J566"/>
      <c r="K566"/>
      <c r="L566"/>
      <c r="M566"/>
    </row>
    <row r="567" spans="3:13" s="4" customFormat="1" ht="11.25" customHeight="1">
      <c r="C567"/>
      <c r="D567"/>
      <c r="E567"/>
      <c r="F567"/>
      <c r="G567"/>
      <c r="H567"/>
      <c r="I567"/>
      <c r="J567"/>
      <c r="K567"/>
      <c r="L567"/>
      <c r="M567"/>
    </row>
    <row r="568" spans="3:13" s="4" customFormat="1" ht="11.25" customHeight="1">
      <c r="C568"/>
      <c r="D568"/>
      <c r="E568"/>
      <c r="F568"/>
      <c r="G568"/>
      <c r="H568"/>
      <c r="I568"/>
      <c r="J568"/>
      <c r="K568"/>
      <c r="L568"/>
      <c r="M568"/>
    </row>
    <row r="569" spans="3:13" s="4" customFormat="1" ht="11.25" customHeight="1">
      <c r="C569"/>
      <c r="D569"/>
      <c r="E569"/>
      <c r="F569"/>
      <c r="G569"/>
      <c r="H569"/>
      <c r="I569"/>
      <c r="J569"/>
      <c r="K569"/>
      <c r="L569"/>
      <c r="M569"/>
    </row>
    <row r="570" spans="3:13" s="4" customFormat="1" ht="11.25" customHeight="1">
      <c r="C570"/>
      <c r="D570"/>
      <c r="E570"/>
      <c r="F570"/>
      <c r="G570"/>
      <c r="H570"/>
      <c r="I570"/>
      <c r="J570"/>
      <c r="K570"/>
      <c r="L570"/>
      <c r="M570"/>
    </row>
    <row r="571" spans="3:13" s="4" customFormat="1" ht="11.25" customHeight="1">
      <c r="C571"/>
      <c r="D571"/>
      <c r="E571"/>
      <c r="F571"/>
      <c r="G571"/>
      <c r="H571"/>
      <c r="I571"/>
      <c r="J571"/>
      <c r="K571"/>
      <c r="L571"/>
      <c r="M571"/>
    </row>
    <row r="572" spans="3:13" s="4" customFormat="1" ht="11.25" customHeight="1">
      <c r="C572"/>
      <c r="D572"/>
      <c r="E572"/>
      <c r="F572"/>
      <c r="G572"/>
      <c r="H572"/>
      <c r="I572"/>
      <c r="J572"/>
      <c r="K572"/>
      <c r="L572"/>
      <c r="M572"/>
    </row>
    <row r="573" spans="3:13" s="4" customFormat="1" ht="11.25" customHeight="1">
      <c r="C573"/>
      <c r="D573"/>
      <c r="E573"/>
      <c r="F573"/>
      <c r="G573"/>
      <c r="H573"/>
      <c r="I573"/>
      <c r="J573"/>
      <c r="K573"/>
      <c r="L573"/>
      <c r="M573"/>
    </row>
    <row r="574" spans="3:13" s="4" customFormat="1" ht="11.25" customHeight="1">
      <c r="C574"/>
      <c r="D574"/>
      <c r="E574"/>
      <c r="F574"/>
      <c r="G574"/>
      <c r="H574"/>
      <c r="I574"/>
      <c r="J574"/>
      <c r="K574"/>
      <c r="L574"/>
      <c r="M574"/>
    </row>
    <row r="575" spans="3:13" s="4" customFormat="1" ht="11.25" customHeight="1">
      <c r="C575"/>
      <c r="D575"/>
      <c r="E575"/>
      <c r="F575"/>
      <c r="G575"/>
      <c r="H575"/>
      <c r="I575"/>
      <c r="J575"/>
      <c r="K575"/>
      <c r="L575"/>
      <c r="M575"/>
    </row>
    <row r="576" spans="3:13" s="4" customFormat="1" ht="11.25" customHeight="1">
      <c r="C576"/>
      <c r="D576"/>
      <c r="E576"/>
      <c r="F576"/>
      <c r="G576"/>
      <c r="H576"/>
      <c r="I576"/>
      <c r="J576"/>
      <c r="K576"/>
      <c r="L576"/>
      <c r="M576"/>
    </row>
    <row r="577" spans="3:13" s="4" customFormat="1" ht="11.25" customHeight="1">
      <c r="C577"/>
      <c r="D577"/>
      <c r="E577"/>
      <c r="F577"/>
      <c r="G577"/>
      <c r="H577"/>
      <c r="I577"/>
      <c r="J577"/>
      <c r="K577"/>
      <c r="L577"/>
      <c r="M577"/>
    </row>
    <row r="578" spans="3:13" s="4" customFormat="1" ht="11.25" customHeight="1">
      <c r="C578"/>
      <c r="D578"/>
      <c r="E578"/>
      <c r="F578"/>
      <c r="G578"/>
      <c r="H578"/>
      <c r="I578"/>
      <c r="J578"/>
      <c r="K578"/>
      <c r="L578"/>
      <c r="M578"/>
    </row>
    <row r="579" spans="3:13" s="4" customFormat="1" ht="11.25" customHeight="1">
      <c r="C579"/>
      <c r="D579"/>
      <c r="E579"/>
      <c r="F579"/>
      <c r="G579"/>
      <c r="H579"/>
      <c r="I579"/>
      <c r="J579"/>
      <c r="K579"/>
      <c r="L579"/>
      <c r="M579"/>
    </row>
    <row r="580" spans="3:13" s="4" customFormat="1" ht="11.25" customHeight="1">
      <c r="C580"/>
      <c r="D580"/>
      <c r="E580"/>
      <c r="F580"/>
      <c r="G580"/>
      <c r="H580"/>
      <c r="I580"/>
      <c r="J580"/>
      <c r="K580"/>
      <c r="L580"/>
      <c r="M580"/>
    </row>
    <row r="581" spans="3:13" s="4" customFormat="1" ht="11.25" customHeight="1">
      <c r="C581"/>
      <c r="D581"/>
      <c r="E581"/>
      <c r="F581"/>
      <c r="G581"/>
      <c r="H581"/>
      <c r="I581"/>
      <c r="J581"/>
      <c r="K581"/>
      <c r="L581"/>
      <c r="M581"/>
    </row>
    <row r="582" spans="3:13" s="4" customFormat="1" ht="11.25" customHeight="1">
      <c r="C582"/>
      <c r="D582"/>
      <c r="E582"/>
      <c r="F582"/>
      <c r="G582"/>
      <c r="H582"/>
      <c r="I582"/>
      <c r="J582"/>
      <c r="K582"/>
      <c r="L582"/>
      <c r="M582"/>
    </row>
    <row r="583" spans="3:13" s="4" customFormat="1" ht="11.25" customHeight="1">
      <c r="C583"/>
      <c r="D583"/>
      <c r="E583"/>
      <c r="F583"/>
      <c r="G583"/>
      <c r="H583"/>
      <c r="I583"/>
      <c r="J583"/>
      <c r="K583"/>
      <c r="L583"/>
      <c r="M583"/>
    </row>
    <row r="584" spans="3:13" s="4" customFormat="1" ht="11.25" customHeight="1">
      <c r="C584"/>
      <c r="D584"/>
      <c r="E584"/>
      <c r="F584"/>
      <c r="G584"/>
      <c r="H584"/>
      <c r="I584"/>
      <c r="J584"/>
      <c r="K584"/>
      <c r="L584"/>
      <c r="M584"/>
    </row>
    <row r="585" spans="3:13" s="4" customFormat="1" ht="11.25" customHeight="1">
      <c r="C585"/>
      <c r="D585"/>
      <c r="E585"/>
      <c r="F585"/>
      <c r="G585"/>
      <c r="H585"/>
      <c r="I585"/>
      <c r="J585"/>
      <c r="K585"/>
      <c r="L585"/>
      <c r="M585"/>
    </row>
    <row r="586" spans="3:13" s="4" customFormat="1" ht="11.25" customHeight="1">
      <c r="C586"/>
      <c r="D586"/>
      <c r="E586"/>
      <c r="F586"/>
      <c r="G586"/>
      <c r="H586"/>
      <c r="I586"/>
      <c r="J586"/>
      <c r="K586"/>
      <c r="L586"/>
      <c r="M586"/>
    </row>
    <row r="587" spans="3:13" s="4" customFormat="1" ht="11.25" customHeight="1">
      <c r="C587"/>
      <c r="D587"/>
      <c r="E587"/>
      <c r="F587"/>
      <c r="G587"/>
      <c r="H587"/>
      <c r="I587"/>
      <c r="J587"/>
      <c r="K587"/>
      <c r="L587"/>
      <c r="M587"/>
    </row>
    <row r="588" spans="3:13" s="4" customFormat="1" ht="11.25" customHeight="1">
      <c r="C588"/>
      <c r="D588"/>
      <c r="E588"/>
      <c r="F588"/>
      <c r="G588"/>
      <c r="H588"/>
      <c r="I588"/>
      <c r="J588"/>
      <c r="K588"/>
      <c r="L588"/>
      <c r="M588"/>
    </row>
    <row r="589" spans="3:13" s="4" customFormat="1" ht="11.25" customHeight="1">
      <c r="C589"/>
      <c r="D589"/>
      <c r="E589"/>
      <c r="F589"/>
      <c r="G589"/>
      <c r="H589"/>
      <c r="I589"/>
      <c r="J589"/>
      <c r="K589"/>
      <c r="L589"/>
      <c r="M589"/>
    </row>
    <row r="590" spans="3:13" s="4" customFormat="1" ht="11.25" customHeight="1">
      <c r="C590"/>
      <c r="D590"/>
      <c r="E590"/>
      <c r="F590"/>
      <c r="G590"/>
      <c r="H590"/>
      <c r="I590"/>
      <c r="J590"/>
      <c r="K590"/>
      <c r="L590"/>
      <c r="M590"/>
    </row>
    <row r="591" spans="3:13" s="4" customFormat="1" ht="11.25" customHeight="1">
      <c r="C591"/>
      <c r="D591"/>
      <c r="E591"/>
      <c r="F591"/>
      <c r="G591"/>
      <c r="H591"/>
      <c r="I591"/>
      <c r="J591"/>
      <c r="K591"/>
      <c r="L591"/>
      <c r="M591"/>
    </row>
    <row r="592" spans="3:13" s="4" customFormat="1" ht="11.25" customHeight="1">
      <c r="C592"/>
      <c r="D592"/>
      <c r="E592"/>
      <c r="F592"/>
      <c r="G592"/>
      <c r="H592"/>
      <c r="I592"/>
      <c r="J592"/>
      <c r="K592"/>
      <c r="L592"/>
      <c r="M592"/>
    </row>
    <row r="593" spans="3:13" s="4" customFormat="1" ht="11.25" customHeight="1">
      <c r="C593"/>
      <c r="D593"/>
      <c r="E593"/>
      <c r="F593"/>
      <c r="G593"/>
      <c r="H593"/>
      <c r="I593"/>
      <c r="J593"/>
      <c r="K593"/>
      <c r="L593"/>
      <c r="M593"/>
    </row>
    <row r="594" spans="3:13" s="4" customFormat="1" ht="11.25" customHeight="1">
      <c r="C594"/>
      <c r="D594"/>
      <c r="E594"/>
      <c r="F594"/>
      <c r="G594"/>
      <c r="H594"/>
      <c r="I594"/>
      <c r="J594"/>
      <c r="K594"/>
      <c r="L594"/>
      <c r="M594"/>
    </row>
    <row r="595" spans="3:13" s="4" customFormat="1" ht="11.25" customHeight="1">
      <c r="C595"/>
      <c r="D595"/>
      <c r="E595"/>
      <c r="F595"/>
      <c r="G595"/>
      <c r="H595"/>
      <c r="I595"/>
      <c r="J595"/>
      <c r="K595"/>
      <c r="L595"/>
      <c r="M595"/>
    </row>
    <row r="596" spans="3:13" s="4" customFormat="1" ht="11.25" customHeight="1">
      <c r="C596"/>
      <c r="D596"/>
      <c r="E596"/>
      <c r="F596"/>
      <c r="G596"/>
      <c r="H596"/>
      <c r="I596"/>
      <c r="J596"/>
      <c r="K596"/>
      <c r="L596"/>
      <c r="M596"/>
    </row>
    <row r="597" spans="3:13" s="4" customFormat="1" ht="11.25" customHeight="1">
      <c r="C597"/>
      <c r="D597"/>
      <c r="E597"/>
      <c r="F597"/>
      <c r="G597"/>
      <c r="H597"/>
      <c r="I597"/>
      <c r="J597"/>
      <c r="K597"/>
      <c r="L597"/>
      <c r="M597"/>
    </row>
    <row r="598" spans="3:13" s="4" customFormat="1" ht="11.25" customHeight="1">
      <c r="C598"/>
      <c r="D598"/>
      <c r="E598"/>
      <c r="F598"/>
      <c r="G598"/>
      <c r="H598"/>
      <c r="I598"/>
      <c r="J598"/>
      <c r="K598"/>
      <c r="L598"/>
      <c r="M598"/>
    </row>
    <row r="599" spans="3:13" s="4" customFormat="1" ht="11.25" customHeight="1">
      <c r="C599"/>
      <c r="D599"/>
      <c r="E599"/>
      <c r="F599"/>
      <c r="G599"/>
      <c r="H599"/>
      <c r="I599"/>
      <c r="J599"/>
      <c r="K599"/>
      <c r="L599"/>
      <c r="M599"/>
    </row>
    <row r="600" spans="3:13" s="4" customFormat="1" ht="11.25" customHeight="1">
      <c r="C600"/>
      <c r="D600"/>
      <c r="E600"/>
      <c r="F600"/>
      <c r="G600"/>
      <c r="H600"/>
      <c r="I600"/>
      <c r="J600"/>
      <c r="K600"/>
      <c r="L600"/>
      <c r="M600"/>
    </row>
    <row r="601" spans="3:13" s="4" customFormat="1" ht="11.25" customHeight="1">
      <c r="C601"/>
      <c r="D601"/>
      <c r="E601"/>
      <c r="F601"/>
      <c r="G601"/>
      <c r="H601"/>
      <c r="I601"/>
      <c r="J601"/>
      <c r="K601"/>
      <c r="L601"/>
      <c r="M601"/>
    </row>
    <row r="602" spans="3:13" s="4" customFormat="1" ht="11.25" customHeight="1">
      <c r="C602"/>
      <c r="D602"/>
      <c r="E602"/>
      <c r="F602"/>
      <c r="G602"/>
      <c r="H602"/>
      <c r="I602"/>
      <c r="J602"/>
      <c r="K602"/>
      <c r="L602"/>
      <c r="M602"/>
    </row>
    <row r="603" spans="3:13" s="4" customFormat="1" ht="11.25" customHeight="1">
      <c r="C603"/>
      <c r="D603"/>
      <c r="E603"/>
      <c r="F603"/>
      <c r="G603"/>
      <c r="H603"/>
      <c r="I603"/>
      <c r="J603"/>
      <c r="K603"/>
      <c r="L603"/>
      <c r="M603"/>
    </row>
    <row r="604" spans="3:13" s="4" customFormat="1" ht="11.25" customHeight="1">
      <c r="C604"/>
      <c r="D604"/>
      <c r="E604"/>
      <c r="F604"/>
      <c r="G604"/>
      <c r="H604"/>
      <c r="I604"/>
      <c r="J604"/>
      <c r="K604"/>
      <c r="L604"/>
      <c r="M604"/>
    </row>
    <row r="605" spans="3:13" s="4" customFormat="1" ht="11.25" customHeight="1">
      <c r="C605"/>
      <c r="D605"/>
      <c r="E605"/>
      <c r="F605"/>
      <c r="G605"/>
      <c r="H605"/>
      <c r="I605"/>
      <c r="J605"/>
      <c r="K605"/>
      <c r="L605"/>
      <c r="M605"/>
    </row>
    <row r="606" spans="3:13" s="4" customFormat="1" ht="11.25" customHeight="1">
      <c r="C606"/>
      <c r="D606"/>
      <c r="E606"/>
      <c r="F606"/>
      <c r="G606"/>
      <c r="H606"/>
      <c r="I606"/>
      <c r="J606"/>
      <c r="K606"/>
      <c r="L606"/>
      <c r="M606"/>
    </row>
    <row r="607" spans="3:13" s="4" customFormat="1" ht="11.25" customHeight="1">
      <c r="C607"/>
      <c r="D607"/>
      <c r="E607"/>
      <c r="F607"/>
      <c r="G607"/>
      <c r="H607"/>
      <c r="I607"/>
      <c r="J607"/>
      <c r="K607"/>
      <c r="L607"/>
      <c r="M607"/>
    </row>
    <row r="608" spans="3:13" s="4" customFormat="1" ht="11.25" customHeight="1">
      <c r="C608"/>
      <c r="D608"/>
      <c r="E608"/>
      <c r="F608"/>
      <c r="G608"/>
      <c r="H608"/>
      <c r="I608"/>
      <c r="J608"/>
      <c r="K608"/>
      <c r="L608"/>
      <c r="M608"/>
    </row>
    <row r="609" spans="3:13" s="4" customFormat="1" ht="11.25" customHeight="1">
      <c r="C609"/>
      <c r="D609"/>
      <c r="E609"/>
      <c r="F609"/>
      <c r="G609"/>
      <c r="H609"/>
      <c r="I609"/>
      <c r="J609"/>
      <c r="K609"/>
      <c r="L609"/>
      <c r="M609"/>
    </row>
    <row r="610" spans="3:13" s="4" customFormat="1" ht="11.25" customHeight="1">
      <c r="C610"/>
      <c r="D610"/>
      <c r="E610"/>
      <c r="F610"/>
      <c r="G610"/>
      <c r="H610"/>
      <c r="I610"/>
      <c r="J610"/>
      <c r="K610"/>
      <c r="L610"/>
      <c r="M610"/>
    </row>
    <row r="611" spans="3:13" s="4" customFormat="1" ht="11.25" customHeight="1">
      <c r="C611"/>
      <c r="D611"/>
      <c r="E611"/>
      <c r="F611"/>
      <c r="G611"/>
      <c r="H611"/>
      <c r="I611"/>
      <c r="J611"/>
      <c r="K611"/>
      <c r="L611"/>
      <c r="M611"/>
    </row>
    <row r="612" spans="3:13" s="4" customFormat="1" ht="11.25" customHeight="1">
      <c r="C612"/>
      <c r="D612"/>
      <c r="E612"/>
      <c r="F612"/>
      <c r="G612"/>
      <c r="H612"/>
      <c r="I612"/>
      <c r="J612"/>
      <c r="K612"/>
      <c r="L612"/>
      <c r="M612"/>
    </row>
    <row r="613" spans="3:13" s="4" customFormat="1" ht="11.25" customHeight="1">
      <c r="C613"/>
      <c r="D613"/>
      <c r="E613"/>
      <c r="F613"/>
      <c r="G613"/>
      <c r="H613"/>
      <c r="I613"/>
      <c r="J613"/>
      <c r="K613"/>
      <c r="L613"/>
      <c r="M613"/>
    </row>
    <row r="614" spans="3:13" s="4" customFormat="1" ht="11.25" customHeight="1">
      <c r="C614"/>
      <c r="D614"/>
      <c r="E614"/>
      <c r="F614"/>
      <c r="G614"/>
      <c r="H614"/>
      <c r="I614"/>
      <c r="J614"/>
      <c r="K614"/>
      <c r="L614"/>
      <c r="M614"/>
    </row>
    <row r="615" spans="3:13" s="4" customFormat="1" ht="11.25" customHeight="1">
      <c r="C615"/>
      <c r="D615"/>
      <c r="E615"/>
      <c r="F615"/>
      <c r="G615"/>
      <c r="H615"/>
      <c r="I615"/>
      <c r="J615"/>
      <c r="K615"/>
      <c r="L615"/>
      <c r="M615"/>
    </row>
    <row r="616" spans="3:13" s="4" customFormat="1" ht="11.25" customHeight="1">
      <c r="C616"/>
      <c r="D616"/>
      <c r="E616"/>
      <c r="F616"/>
      <c r="G616"/>
      <c r="H616"/>
      <c r="I616"/>
      <c r="J616"/>
      <c r="K616"/>
      <c r="L616"/>
      <c r="M616"/>
    </row>
    <row r="617" spans="3:13" s="4" customFormat="1" ht="11.25" customHeight="1">
      <c r="C617"/>
      <c r="D617"/>
      <c r="E617"/>
      <c r="F617"/>
      <c r="G617"/>
      <c r="H617"/>
      <c r="I617"/>
      <c r="J617"/>
      <c r="K617"/>
      <c r="L617"/>
      <c r="M617"/>
    </row>
    <row r="618" spans="3:13" s="4" customFormat="1" ht="11.25" customHeight="1">
      <c r="C618"/>
      <c r="D618"/>
      <c r="E618"/>
      <c r="F618"/>
      <c r="G618"/>
      <c r="H618"/>
      <c r="I618"/>
      <c r="J618"/>
      <c r="K618"/>
      <c r="L618"/>
      <c r="M618"/>
    </row>
    <row r="619" spans="3:13" s="4" customFormat="1" ht="11.25" customHeight="1">
      <c r="C619"/>
      <c r="D619"/>
      <c r="E619"/>
      <c r="F619"/>
      <c r="G619"/>
      <c r="H619"/>
      <c r="I619"/>
      <c r="J619"/>
      <c r="K619"/>
      <c r="L619"/>
      <c r="M619"/>
    </row>
    <row r="620" spans="3:13" s="4" customFormat="1" ht="11.25" customHeight="1">
      <c r="C620"/>
      <c r="D620"/>
      <c r="E620"/>
      <c r="F620"/>
      <c r="G620"/>
      <c r="H620"/>
      <c r="I620"/>
      <c r="J620"/>
      <c r="K620"/>
      <c r="L620"/>
      <c r="M620"/>
    </row>
    <row r="621" spans="3:13" s="4" customFormat="1" ht="11.25" customHeight="1">
      <c r="C621"/>
      <c r="D621"/>
      <c r="E621"/>
      <c r="F621"/>
      <c r="G621"/>
      <c r="H621"/>
      <c r="I621"/>
      <c r="J621"/>
      <c r="K621"/>
      <c r="L621"/>
      <c r="M621"/>
    </row>
    <row r="622" spans="3:13" s="4" customFormat="1" ht="11.25" customHeight="1">
      <c r="C622"/>
      <c r="D622"/>
      <c r="E622"/>
      <c r="F622"/>
      <c r="G622"/>
      <c r="H622"/>
      <c r="I622"/>
      <c r="J622"/>
      <c r="K622"/>
      <c r="L622"/>
      <c r="M622"/>
    </row>
    <row r="623" spans="3:13" s="4" customFormat="1" ht="11.25" customHeight="1">
      <c r="C623"/>
      <c r="D623"/>
      <c r="E623"/>
      <c r="F623"/>
      <c r="G623"/>
      <c r="H623"/>
      <c r="I623"/>
      <c r="J623"/>
      <c r="K623"/>
      <c r="L623"/>
      <c r="M623"/>
    </row>
    <row r="624" spans="3:13" s="4" customFormat="1" ht="11.25" customHeight="1">
      <c r="C624"/>
      <c r="D624"/>
      <c r="E624"/>
      <c r="F624"/>
      <c r="G624"/>
      <c r="H624"/>
      <c r="I624"/>
      <c r="J624"/>
      <c r="K624"/>
      <c r="L624"/>
      <c r="M624"/>
    </row>
    <row r="625" spans="3:13" s="4" customFormat="1" ht="11.25" customHeight="1">
      <c r="C625"/>
      <c r="D625"/>
      <c r="E625"/>
      <c r="F625"/>
      <c r="G625"/>
      <c r="H625"/>
      <c r="I625"/>
      <c r="J625"/>
      <c r="K625"/>
      <c r="L625"/>
      <c r="M625"/>
    </row>
    <row r="626" spans="3:13" s="4" customFormat="1" ht="11.25" customHeight="1">
      <c r="C626"/>
      <c r="D626"/>
      <c r="E626"/>
      <c r="F626"/>
      <c r="G626"/>
      <c r="H626"/>
      <c r="I626"/>
      <c r="J626"/>
      <c r="K626"/>
      <c r="L626"/>
      <c r="M626"/>
    </row>
    <row r="627" spans="3:13" s="4" customFormat="1" ht="11.25" customHeight="1">
      <c r="C627"/>
      <c r="D627"/>
      <c r="E627"/>
      <c r="F627"/>
      <c r="G627"/>
      <c r="H627"/>
      <c r="I627"/>
      <c r="J627"/>
      <c r="K627"/>
      <c r="L627"/>
      <c r="M627"/>
    </row>
    <row r="628" spans="3:13" s="4" customFormat="1" ht="11.25" customHeight="1">
      <c r="C628"/>
      <c r="D628"/>
      <c r="E628"/>
      <c r="F628"/>
      <c r="G628"/>
      <c r="H628"/>
      <c r="I628"/>
      <c r="J628"/>
      <c r="K628"/>
      <c r="L628"/>
      <c r="M628"/>
    </row>
    <row r="629" spans="3:13" s="4" customFormat="1" ht="11.25" customHeight="1">
      <c r="C629"/>
      <c r="D629"/>
      <c r="E629"/>
      <c r="F629"/>
      <c r="G629"/>
      <c r="H629"/>
      <c r="I629"/>
      <c r="J629"/>
      <c r="K629"/>
      <c r="L629"/>
      <c r="M629"/>
    </row>
    <row r="630" spans="3:13" s="4" customFormat="1" ht="11.25" customHeight="1">
      <c r="C630"/>
      <c r="D630"/>
      <c r="E630"/>
      <c r="F630"/>
      <c r="G630"/>
      <c r="H630"/>
      <c r="I630"/>
      <c r="J630"/>
      <c r="K630"/>
      <c r="L630"/>
      <c r="M630"/>
    </row>
    <row r="631" spans="3:13" s="4" customFormat="1" ht="11.25" customHeight="1">
      <c r="C631"/>
      <c r="D631"/>
      <c r="E631"/>
      <c r="F631"/>
      <c r="G631"/>
      <c r="H631"/>
      <c r="I631"/>
      <c r="J631"/>
      <c r="K631"/>
      <c r="L631"/>
      <c r="M631"/>
    </row>
    <row r="632" spans="3:13" s="4" customFormat="1" ht="11.25" customHeight="1">
      <c r="C632"/>
      <c r="D632"/>
      <c r="E632"/>
      <c r="F632"/>
      <c r="G632"/>
      <c r="H632"/>
      <c r="I632"/>
      <c r="J632"/>
      <c r="K632"/>
      <c r="L632"/>
      <c r="M632"/>
    </row>
    <row r="633" spans="3:13" s="4" customFormat="1" ht="11.25" customHeight="1">
      <c r="C633"/>
      <c r="D633"/>
      <c r="E633"/>
      <c r="F633"/>
      <c r="G633"/>
      <c r="H633"/>
      <c r="I633"/>
      <c r="J633"/>
      <c r="K633"/>
      <c r="L633"/>
      <c r="M633"/>
    </row>
    <row r="634" spans="3:13" s="4" customFormat="1" ht="11.25" customHeight="1">
      <c r="C634"/>
      <c r="D634"/>
      <c r="E634"/>
      <c r="F634"/>
      <c r="G634"/>
      <c r="H634"/>
      <c r="I634"/>
      <c r="J634"/>
      <c r="K634"/>
      <c r="L634"/>
      <c r="M634"/>
    </row>
    <row r="635" spans="3:13" s="4" customFormat="1" ht="11.25" customHeight="1">
      <c r="C635"/>
      <c r="D635"/>
      <c r="E635"/>
      <c r="F635"/>
      <c r="G635"/>
      <c r="H635"/>
      <c r="I635"/>
      <c r="J635"/>
      <c r="K635"/>
      <c r="L635"/>
      <c r="M635"/>
    </row>
    <row r="636" spans="3:13" s="4" customFormat="1" ht="11.25" customHeight="1">
      <c r="C636"/>
      <c r="D636"/>
      <c r="E636"/>
      <c r="F636"/>
      <c r="G636"/>
      <c r="H636"/>
      <c r="I636"/>
      <c r="J636"/>
      <c r="K636"/>
      <c r="L636"/>
      <c r="M636"/>
    </row>
    <row r="637" spans="3:13" s="4" customFormat="1" ht="11.25" customHeight="1">
      <c r="C637"/>
      <c r="D637"/>
      <c r="E637"/>
      <c r="F637"/>
      <c r="G637"/>
      <c r="H637"/>
      <c r="I637"/>
      <c r="J637"/>
      <c r="K637"/>
      <c r="L637"/>
      <c r="M637"/>
    </row>
    <row r="638" spans="3:13" s="4" customFormat="1" ht="11.25" customHeight="1">
      <c r="C638"/>
      <c r="D638"/>
      <c r="E638"/>
      <c r="F638"/>
      <c r="G638"/>
      <c r="H638"/>
      <c r="I638"/>
      <c r="J638"/>
      <c r="K638"/>
      <c r="L638"/>
      <c r="M638"/>
    </row>
    <row r="639" spans="3:13" s="4" customFormat="1" ht="11.25" customHeight="1">
      <c r="C639"/>
      <c r="D639"/>
      <c r="E639"/>
      <c r="F639"/>
      <c r="G639"/>
      <c r="H639"/>
      <c r="I639"/>
      <c r="J639"/>
      <c r="K639"/>
      <c r="L639"/>
      <c r="M639"/>
    </row>
    <row r="640" spans="3:13" s="4" customFormat="1" ht="11.25" customHeight="1">
      <c r="C640"/>
      <c r="D640"/>
      <c r="E640"/>
      <c r="F640"/>
      <c r="G640"/>
      <c r="H640"/>
      <c r="I640"/>
      <c r="J640"/>
      <c r="K640"/>
      <c r="L640"/>
      <c r="M640"/>
    </row>
    <row r="641" spans="3:13" s="4" customFormat="1" ht="11.25" customHeight="1">
      <c r="C641"/>
      <c r="D641"/>
      <c r="E641"/>
      <c r="F641"/>
      <c r="G641"/>
      <c r="H641"/>
      <c r="I641"/>
      <c r="J641"/>
      <c r="K641"/>
      <c r="L641"/>
      <c r="M641"/>
    </row>
    <row r="642" spans="3:13" s="4" customFormat="1" ht="11.25" customHeight="1">
      <c r="C642"/>
      <c r="D642"/>
      <c r="E642"/>
      <c r="F642"/>
      <c r="G642"/>
      <c r="H642"/>
      <c r="I642"/>
      <c r="J642"/>
      <c r="K642"/>
      <c r="L642"/>
      <c r="M642"/>
    </row>
    <row r="643" spans="3:13" s="4" customFormat="1" ht="11.25" customHeight="1">
      <c r="C643"/>
      <c r="D643"/>
      <c r="E643"/>
      <c r="F643"/>
      <c r="G643"/>
      <c r="H643"/>
      <c r="I643"/>
      <c r="J643"/>
      <c r="K643"/>
      <c r="L643"/>
      <c r="M643"/>
    </row>
    <row r="644" spans="3:13" s="4" customFormat="1" ht="11.25" customHeight="1">
      <c r="C644"/>
      <c r="D644"/>
      <c r="E644"/>
      <c r="F644"/>
      <c r="G644"/>
      <c r="H644"/>
      <c r="I644"/>
      <c r="J644"/>
      <c r="K644"/>
      <c r="L644"/>
      <c r="M644"/>
    </row>
    <row r="645" spans="3:13" s="4" customFormat="1" ht="11.25" customHeight="1">
      <c r="C645"/>
      <c r="D645"/>
      <c r="E645"/>
      <c r="F645"/>
      <c r="G645"/>
      <c r="H645"/>
      <c r="I645"/>
      <c r="J645"/>
      <c r="K645"/>
      <c r="L645"/>
      <c r="M645"/>
    </row>
    <row r="646" spans="3:13" s="4" customFormat="1" ht="11.25" customHeight="1">
      <c r="C646"/>
      <c r="D646"/>
      <c r="E646"/>
      <c r="F646"/>
      <c r="G646"/>
      <c r="H646"/>
      <c r="I646"/>
      <c r="J646"/>
      <c r="K646"/>
      <c r="L646"/>
      <c r="M646"/>
    </row>
    <row r="647" spans="3:13" s="4" customFormat="1" ht="11.25" customHeight="1">
      <c r="C647"/>
      <c r="D647"/>
      <c r="E647"/>
      <c r="F647"/>
      <c r="G647"/>
      <c r="H647"/>
      <c r="I647"/>
      <c r="J647"/>
      <c r="K647"/>
      <c r="L647"/>
      <c r="M647"/>
    </row>
    <row r="648" spans="3:13" s="4" customFormat="1" ht="11.25" customHeight="1">
      <c r="C648"/>
      <c r="D648"/>
      <c r="E648"/>
      <c r="F648"/>
      <c r="G648"/>
      <c r="H648"/>
      <c r="I648"/>
      <c r="J648"/>
      <c r="K648"/>
      <c r="L648"/>
      <c r="M648"/>
    </row>
    <row r="649" spans="3:13" s="4" customFormat="1" ht="11.25" customHeight="1">
      <c r="C649"/>
      <c r="D649"/>
      <c r="E649"/>
      <c r="F649"/>
      <c r="G649"/>
      <c r="H649"/>
      <c r="I649"/>
      <c r="J649"/>
      <c r="K649"/>
      <c r="L649"/>
      <c r="M649"/>
    </row>
    <row r="650" spans="3:13" s="4" customFormat="1" ht="11.25" customHeight="1">
      <c r="C650"/>
      <c r="D650"/>
      <c r="E650"/>
      <c r="F650"/>
      <c r="G650"/>
      <c r="H650"/>
      <c r="I650"/>
      <c r="J650"/>
      <c r="K650"/>
      <c r="L650"/>
      <c r="M650"/>
    </row>
    <row r="651" spans="3:13" s="4" customFormat="1" ht="11.25" customHeight="1">
      <c r="C651"/>
      <c r="D651"/>
      <c r="E651"/>
      <c r="F651"/>
      <c r="G651"/>
      <c r="H651"/>
      <c r="I651"/>
      <c r="J651"/>
      <c r="K651"/>
      <c r="L651"/>
      <c r="M651"/>
    </row>
    <row r="652" spans="3:13" s="4" customFormat="1" ht="11.25" customHeight="1">
      <c r="C652"/>
      <c r="D652"/>
      <c r="E652"/>
      <c r="F652"/>
      <c r="G652"/>
      <c r="H652"/>
      <c r="I652"/>
      <c r="J652"/>
      <c r="K652"/>
      <c r="L652"/>
      <c r="M652"/>
    </row>
    <row r="653" spans="3:13" s="4" customFormat="1" ht="11.25" customHeight="1">
      <c r="C653"/>
      <c r="D653"/>
      <c r="E653"/>
      <c r="F653"/>
      <c r="G653"/>
      <c r="H653"/>
      <c r="I653"/>
      <c r="J653"/>
      <c r="K653"/>
      <c r="L653"/>
      <c r="M653"/>
    </row>
    <row r="654" spans="3:13" s="4" customFormat="1" ht="11.25" customHeight="1">
      <c r="C654"/>
      <c r="D654"/>
      <c r="E654"/>
      <c r="F654"/>
      <c r="G654"/>
      <c r="H654"/>
      <c r="I654"/>
      <c r="J654"/>
      <c r="K654"/>
      <c r="L654"/>
      <c r="M654"/>
    </row>
    <row r="655" spans="3:13" s="4" customFormat="1" ht="11.25" customHeight="1">
      <c r="C655"/>
      <c r="D655"/>
      <c r="E655"/>
      <c r="F655"/>
      <c r="G655"/>
      <c r="H655"/>
      <c r="I655"/>
      <c r="J655"/>
      <c r="K655"/>
      <c r="L655"/>
      <c r="M655"/>
    </row>
    <row r="656" spans="3:13" s="4" customFormat="1" ht="11.25" customHeight="1">
      <c r="C656"/>
      <c r="D656"/>
      <c r="E656"/>
      <c r="F656"/>
      <c r="G656"/>
      <c r="H656"/>
      <c r="I656"/>
      <c r="J656"/>
      <c r="K656"/>
      <c r="L656"/>
      <c r="M656"/>
    </row>
    <row r="657" spans="3:13" s="4" customFormat="1" ht="11.25" customHeight="1">
      <c r="C657"/>
      <c r="D657"/>
      <c r="E657"/>
      <c r="F657"/>
      <c r="G657"/>
      <c r="H657"/>
      <c r="I657"/>
      <c r="J657"/>
      <c r="K657"/>
      <c r="L657"/>
      <c r="M657"/>
    </row>
    <row r="658" spans="3:13" s="4" customFormat="1" ht="11.25" customHeight="1">
      <c r="C658"/>
      <c r="D658"/>
      <c r="E658"/>
      <c r="F658"/>
      <c r="G658"/>
      <c r="H658"/>
      <c r="I658"/>
      <c r="J658"/>
      <c r="K658"/>
      <c r="L658"/>
      <c r="M658"/>
    </row>
    <row r="659" spans="3:13" s="4" customFormat="1" ht="11.25" customHeight="1">
      <c r="C659"/>
      <c r="D659"/>
      <c r="E659"/>
      <c r="F659"/>
      <c r="G659"/>
      <c r="H659"/>
      <c r="I659"/>
      <c r="J659"/>
      <c r="K659"/>
      <c r="L659"/>
      <c r="M659"/>
    </row>
    <row r="660" spans="3:13" s="4" customFormat="1" ht="11.25" customHeight="1">
      <c r="C660"/>
      <c r="D660"/>
      <c r="E660"/>
      <c r="F660"/>
      <c r="G660"/>
      <c r="H660"/>
      <c r="I660"/>
      <c r="J660"/>
      <c r="K660"/>
      <c r="L660"/>
      <c r="M660"/>
    </row>
    <row r="661" spans="3:13" s="4" customFormat="1" ht="11.25" customHeight="1">
      <c r="C661"/>
      <c r="D661"/>
      <c r="E661"/>
      <c r="F661"/>
      <c r="G661"/>
      <c r="H661"/>
      <c r="I661"/>
      <c r="J661"/>
      <c r="K661"/>
      <c r="L661"/>
      <c r="M661"/>
    </row>
    <row r="662" spans="3:13" s="4" customFormat="1" ht="11.25" customHeight="1">
      <c r="C662"/>
      <c r="D662"/>
      <c r="E662"/>
      <c r="F662"/>
      <c r="G662"/>
      <c r="H662"/>
      <c r="I662"/>
      <c r="J662"/>
      <c r="K662"/>
      <c r="L662"/>
      <c r="M662"/>
    </row>
    <row r="663" spans="3:13" s="4" customFormat="1" ht="11.25" customHeight="1">
      <c r="C663"/>
      <c r="D663"/>
      <c r="E663"/>
      <c r="F663"/>
      <c r="G663"/>
      <c r="H663"/>
      <c r="I663"/>
      <c r="J663"/>
      <c r="K663"/>
      <c r="L663"/>
      <c r="M663"/>
    </row>
    <row r="664" spans="3:13" s="4" customFormat="1" ht="11.25" customHeight="1">
      <c r="C664"/>
      <c r="D664"/>
      <c r="E664"/>
      <c r="F664"/>
      <c r="G664"/>
      <c r="H664"/>
      <c r="I664"/>
      <c r="J664"/>
      <c r="K664"/>
      <c r="L664"/>
      <c r="M664"/>
    </row>
    <row r="665" spans="3:13" s="4" customFormat="1" ht="11.25" customHeight="1">
      <c r="C665"/>
      <c r="D665"/>
      <c r="E665"/>
      <c r="F665"/>
      <c r="G665"/>
      <c r="H665"/>
      <c r="I665"/>
      <c r="J665"/>
      <c r="K665"/>
      <c r="L665"/>
      <c r="M665"/>
    </row>
    <row r="666" spans="3:13" s="4" customFormat="1" ht="11.25" customHeight="1">
      <c r="C666"/>
      <c r="D666"/>
      <c r="E666"/>
      <c r="F666"/>
      <c r="G666"/>
      <c r="H666"/>
      <c r="I666"/>
      <c r="J666"/>
      <c r="K666"/>
      <c r="L666"/>
      <c r="M666"/>
    </row>
    <row r="667" spans="3:13" s="4" customFormat="1" ht="11.25" customHeight="1">
      <c r="C667"/>
      <c r="D667"/>
      <c r="E667"/>
      <c r="F667"/>
      <c r="G667"/>
      <c r="H667"/>
      <c r="I667"/>
      <c r="J667"/>
      <c r="K667"/>
      <c r="L667"/>
      <c r="M667"/>
    </row>
    <row r="668" spans="3:13" s="4" customFormat="1" ht="11.25" customHeight="1">
      <c r="C668"/>
      <c r="D668"/>
      <c r="E668"/>
      <c r="F668"/>
      <c r="G668"/>
      <c r="H668"/>
      <c r="I668"/>
      <c r="J668"/>
      <c r="K668"/>
      <c r="L668"/>
      <c r="M668"/>
    </row>
    <row r="669" spans="3:13" s="4" customFormat="1" ht="11.25" customHeight="1">
      <c r="C669"/>
      <c r="D669"/>
      <c r="E669"/>
      <c r="F669"/>
      <c r="G669"/>
      <c r="H669"/>
      <c r="I669"/>
      <c r="J669"/>
      <c r="K669"/>
      <c r="L669"/>
      <c r="M669"/>
    </row>
    <row r="670" spans="3:13" s="4" customFormat="1" ht="11.25" customHeight="1">
      <c r="C670"/>
      <c r="D670"/>
      <c r="E670"/>
      <c r="F670"/>
      <c r="G670"/>
      <c r="H670"/>
      <c r="I670"/>
      <c r="J670"/>
      <c r="K670"/>
      <c r="L670"/>
      <c r="M670"/>
    </row>
    <row r="671" spans="3:13" s="4" customFormat="1" ht="11.25" customHeight="1">
      <c r="C671"/>
      <c r="D671"/>
      <c r="E671"/>
      <c r="F671"/>
      <c r="G671"/>
      <c r="H671"/>
      <c r="I671"/>
      <c r="J671"/>
      <c r="K671"/>
      <c r="L671"/>
      <c r="M671"/>
    </row>
    <row r="672" spans="3:13" s="4" customFormat="1" ht="11.25" customHeight="1">
      <c r="C672"/>
      <c r="D672"/>
      <c r="E672"/>
      <c r="F672"/>
      <c r="G672"/>
      <c r="H672"/>
      <c r="I672"/>
      <c r="J672"/>
      <c r="K672"/>
      <c r="L672"/>
      <c r="M672"/>
    </row>
    <row r="673" spans="3:13" s="4" customFormat="1" ht="11.25" customHeight="1">
      <c r="C673"/>
      <c r="D673"/>
      <c r="E673"/>
      <c r="F673"/>
      <c r="G673"/>
      <c r="H673"/>
      <c r="I673"/>
      <c r="J673"/>
      <c r="K673"/>
      <c r="L673"/>
      <c r="M673"/>
    </row>
    <row r="674" spans="3:13" s="4" customFormat="1" ht="11.25" customHeight="1">
      <c r="C674"/>
      <c r="D674"/>
      <c r="E674"/>
      <c r="F674"/>
      <c r="G674"/>
      <c r="H674"/>
      <c r="I674"/>
      <c r="J674"/>
      <c r="K674"/>
      <c r="L674"/>
      <c r="M674"/>
    </row>
    <row r="675" spans="3:13" s="4" customFormat="1" ht="11.25" customHeight="1">
      <c r="C675"/>
      <c r="D675"/>
      <c r="E675"/>
      <c r="F675"/>
      <c r="G675"/>
      <c r="H675"/>
      <c r="I675"/>
      <c r="J675"/>
      <c r="K675"/>
      <c r="L675"/>
      <c r="M675"/>
    </row>
    <row r="676" spans="3:13" s="4" customFormat="1" ht="11.25" customHeight="1">
      <c r="C676"/>
      <c r="D676"/>
      <c r="E676"/>
      <c r="F676"/>
      <c r="G676"/>
      <c r="H676"/>
      <c r="I676"/>
      <c r="J676"/>
      <c r="K676"/>
      <c r="L676"/>
      <c r="M676"/>
    </row>
    <row r="677" spans="3:13" s="4" customFormat="1" ht="11.25" customHeight="1">
      <c r="C677"/>
      <c r="D677"/>
      <c r="E677"/>
      <c r="F677"/>
      <c r="G677"/>
      <c r="H677"/>
      <c r="I677"/>
      <c r="J677"/>
      <c r="K677"/>
      <c r="L677"/>
      <c r="M677"/>
    </row>
    <row r="678" spans="3:13" s="4" customFormat="1" ht="11.25" customHeight="1">
      <c r="C678"/>
      <c r="D678"/>
      <c r="E678"/>
      <c r="F678"/>
      <c r="G678"/>
      <c r="H678"/>
      <c r="I678"/>
      <c r="J678"/>
      <c r="K678"/>
      <c r="L678"/>
      <c r="M678"/>
    </row>
    <row r="679" spans="3:13" s="4" customFormat="1" ht="11.25" customHeight="1">
      <c r="C679"/>
      <c r="D679"/>
      <c r="E679"/>
      <c r="F679"/>
      <c r="G679"/>
      <c r="H679"/>
      <c r="I679"/>
      <c r="J679"/>
      <c r="K679"/>
      <c r="L679"/>
      <c r="M679"/>
    </row>
    <row r="680" spans="3:13" s="4" customFormat="1" ht="11.25" customHeight="1">
      <c r="C680"/>
      <c r="D680"/>
      <c r="E680"/>
      <c r="F680"/>
      <c r="G680"/>
      <c r="H680"/>
      <c r="I680"/>
      <c r="J680"/>
      <c r="K680"/>
      <c r="L680"/>
      <c r="M680"/>
    </row>
    <row r="681" spans="3:13" s="4" customFormat="1" ht="11.25" customHeight="1">
      <c r="C681"/>
      <c r="D681"/>
      <c r="E681"/>
      <c r="F681"/>
      <c r="G681"/>
      <c r="H681"/>
      <c r="I681"/>
      <c r="J681"/>
      <c r="K681"/>
      <c r="L681"/>
      <c r="M681"/>
    </row>
    <row r="682" spans="3:13" s="4" customFormat="1" ht="11.25" customHeight="1">
      <c r="C682"/>
      <c r="D682"/>
      <c r="E682"/>
      <c r="F682"/>
      <c r="G682"/>
      <c r="H682"/>
      <c r="I682"/>
      <c r="J682"/>
      <c r="K682"/>
      <c r="L682"/>
      <c r="M682"/>
    </row>
    <row r="683" spans="3:13" s="4" customFormat="1" ht="11.25" customHeight="1">
      <c r="C683"/>
      <c r="D683"/>
      <c r="E683"/>
      <c r="F683"/>
      <c r="G683"/>
      <c r="H683"/>
      <c r="I683"/>
      <c r="J683"/>
      <c r="K683"/>
      <c r="L683"/>
      <c r="M683"/>
    </row>
    <row r="684" spans="3:13" s="4" customFormat="1" ht="11.25" customHeight="1">
      <c r="C684"/>
      <c r="D684"/>
      <c r="E684"/>
      <c r="F684"/>
      <c r="G684"/>
      <c r="H684"/>
      <c r="I684"/>
      <c r="J684"/>
      <c r="K684"/>
      <c r="L684"/>
      <c r="M684"/>
    </row>
    <row r="685" spans="3:13" s="4" customFormat="1" ht="11.25" customHeight="1">
      <c r="C685"/>
      <c r="D685"/>
      <c r="E685"/>
      <c r="F685"/>
      <c r="G685"/>
      <c r="H685"/>
      <c r="I685"/>
      <c r="J685"/>
      <c r="K685"/>
      <c r="L685"/>
      <c r="M685"/>
    </row>
    <row r="686" spans="3:13" s="4" customFormat="1" ht="11.25" customHeight="1">
      <c r="C686"/>
      <c r="D686"/>
      <c r="E686"/>
      <c r="F686"/>
      <c r="G686"/>
      <c r="H686"/>
      <c r="I686"/>
      <c r="J686"/>
      <c r="K686"/>
      <c r="L686"/>
      <c r="M686"/>
    </row>
    <row r="687" spans="3:13" s="4" customFormat="1" ht="11.25" customHeight="1">
      <c r="C687"/>
      <c r="D687"/>
      <c r="E687"/>
      <c r="F687"/>
      <c r="G687"/>
      <c r="H687"/>
      <c r="I687"/>
      <c r="J687"/>
      <c r="K687"/>
      <c r="L687"/>
      <c r="M687"/>
    </row>
    <row r="688" spans="3:13" s="4" customFormat="1" ht="11.25" customHeight="1">
      <c r="C688"/>
      <c r="D688"/>
      <c r="E688"/>
      <c r="F688"/>
      <c r="G688"/>
      <c r="H688"/>
      <c r="I688"/>
      <c r="J688"/>
      <c r="K688"/>
      <c r="L688"/>
      <c r="M688"/>
    </row>
    <row r="689" spans="3:13" s="4" customFormat="1" ht="11.25" customHeight="1">
      <c r="C689"/>
      <c r="D689"/>
      <c r="E689"/>
      <c r="F689"/>
      <c r="G689"/>
      <c r="H689"/>
      <c r="I689"/>
      <c r="J689"/>
      <c r="K689"/>
      <c r="L689"/>
      <c r="M689"/>
    </row>
    <row r="690" spans="3:13" s="4" customFormat="1" ht="11.25" customHeight="1">
      <c r="C690"/>
      <c r="D690"/>
      <c r="E690"/>
      <c r="F690"/>
      <c r="G690"/>
      <c r="H690"/>
      <c r="I690"/>
      <c r="J690"/>
      <c r="K690"/>
      <c r="L690"/>
      <c r="M690"/>
    </row>
    <row r="691" spans="3:13" s="4" customFormat="1" ht="11.25" customHeight="1">
      <c r="C691"/>
      <c r="D691"/>
      <c r="E691"/>
      <c r="F691"/>
      <c r="G691"/>
      <c r="H691"/>
      <c r="I691"/>
      <c r="J691"/>
      <c r="K691"/>
      <c r="L691"/>
      <c r="M691"/>
    </row>
    <row r="692" spans="3:13" s="4" customFormat="1" ht="11.25" customHeight="1">
      <c r="C692"/>
      <c r="D692"/>
      <c r="E692"/>
      <c r="F692"/>
      <c r="G692"/>
      <c r="H692"/>
      <c r="I692"/>
      <c r="J692"/>
      <c r="K692"/>
      <c r="L692"/>
      <c r="M692"/>
    </row>
    <row r="693" spans="3:13" s="4" customFormat="1" ht="11.25" customHeight="1">
      <c r="C693"/>
      <c r="D693"/>
      <c r="E693"/>
      <c r="F693"/>
      <c r="G693"/>
      <c r="H693"/>
      <c r="I693"/>
      <c r="J693"/>
      <c r="K693"/>
      <c r="L693"/>
      <c r="M693"/>
    </row>
    <row r="694" spans="3:13" s="4" customFormat="1" ht="11.25" customHeight="1">
      <c r="C694"/>
      <c r="D694"/>
      <c r="E694"/>
      <c r="F694"/>
      <c r="G694"/>
      <c r="H694"/>
      <c r="I694"/>
      <c r="J694"/>
      <c r="K694"/>
      <c r="L694"/>
      <c r="M694"/>
    </row>
    <row r="695" spans="3:13" s="4" customFormat="1" ht="11.25" customHeight="1">
      <c r="C695"/>
      <c r="D695"/>
      <c r="E695"/>
      <c r="F695"/>
      <c r="G695"/>
      <c r="H695"/>
      <c r="I695"/>
      <c r="J695"/>
      <c r="K695"/>
      <c r="L695"/>
      <c r="M695"/>
    </row>
    <row r="696" spans="3:13" s="4" customFormat="1" ht="11.25" customHeight="1">
      <c r="C696"/>
      <c r="D696"/>
      <c r="E696"/>
      <c r="F696"/>
      <c r="G696"/>
      <c r="H696"/>
      <c r="I696"/>
      <c r="J696"/>
      <c r="K696"/>
      <c r="L696"/>
      <c r="M696"/>
    </row>
    <row r="697" spans="3:13" s="4" customFormat="1" ht="11.25" customHeight="1">
      <c r="C697"/>
      <c r="D697"/>
      <c r="E697"/>
      <c r="F697"/>
      <c r="G697"/>
      <c r="H697"/>
      <c r="I697"/>
      <c r="J697"/>
      <c r="K697"/>
      <c r="L697"/>
      <c r="M697"/>
    </row>
    <row r="698" spans="3:13" s="4" customFormat="1" ht="11.25" customHeight="1">
      <c r="C698"/>
      <c r="D698"/>
      <c r="E698"/>
      <c r="F698"/>
      <c r="G698"/>
      <c r="H698"/>
      <c r="I698"/>
      <c r="J698"/>
      <c r="K698"/>
      <c r="L698"/>
      <c r="M698"/>
    </row>
    <row r="699" spans="3:13" s="4" customFormat="1" ht="11.25" customHeight="1">
      <c r="C699"/>
      <c r="D699"/>
      <c r="E699"/>
      <c r="F699"/>
      <c r="G699"/>
      <c r="H699"/>
      <c r="I699"/>
      <c r="J699"/>
      <c r="K699"/>
      <c r="L699"/>
      <c r="M699"/>
    </row>
    <row r="700" spans="3:13" s="4" customFormat="1" ht="11.25" customHeight="1">
      <c r="C700"/>
      <c r="D700"/>
      <c r="E700"/>
      <c r="F700"/>
      <c r="G700"/>
      <c r="H700"/>
      <c r="I700"/>
      <c r="J700"/>
      <c r="K700"/>
      <c r="L700"/>
      <c r="M700"/>
    </row>
    <row r="701" spans="3:13" s="4" customFormat="1" ht="11.25" customHeight="1">
      <c r="C701"/>
      <c r="D701"/>
      <c r="E701"/>
      <c r="F701"/>
      <c r="G701"/>
      <c r="H701"/>
      <c r="I701"/>
      <c r="J701"/>
      <c r="K701"/>
      <c r="L701"/>
      <c r="M701"/>
    </row>
    <row r="702" spans="3:13" s="4" customFormat="1" ht="11.25" customHeight="1">
      <c r="C702"/>
      <c r="D702"/>
      <c r="E702"/>
      <c r="F702"/>
      <c r="G702"/>
      <c r="H702"/>
      <c r="I702"/>
      <c r="J702"/>
      <c r="K702"/>
      <c r="L702"/>
      <c r="M702"/>
    </row>
    <row r="703" spans="3:13" s="4" customFormat="1" ht="11.25" customHeight="1">
      <c r="C703"/>
      <c r="D703"/>
      <c r="E703"/>
      <c r="F703"/>
      <c r="G703"/>
      <c r="H703"/>
      <c r="I703"/>
      <c r="J703"/>
      <c r="K703"/>
      <c r="L703"/>
      <c r="M703"/>
    </row>
    <row r="704" spans="3:13" s="4" customFormat="1" ht="11.25" customHeight="1">
      <c r="C704"/>
      <c r="D704"/>
      <c r="E704"/>
      <c r="F704"/>
      <c r="G704"/>
      <c r="H704"/>
      <c r="I704"/>
      <c r="J704"/>
      <c r="K704"/>
      <c r="L704"/>
      <c r="M704"/>
    </row>
    <row r="705" spans="3:13" s="4" customFormat="1" ht="11.25" customHeight="1">
      <c r="C705"/>
      <c r="D705"/>
      <c r="E705"/>
      <c r="F705"/>
      <c r="G705"/>
      <c r="H705"/>
      <c r="I705"/>
      <c r="J705"/>
      <c r="K705"/>
      <c r="L705"/>
      <c r="M705"/>
    </row>
    <row r="706" spans="3:13" s="4" customFormat="1" ht="11.25" customHeight="1">
      <c r="C706"/>
      <c r="D706"/>
      <c r="E706"/>
      <c r="F706"/>
      <c r="G706"/>
      <c r="H706"/>
      <c r="I706"/>
      <c r="J706"/>
      <c r="K706"/>
      <c r="L706"/>
      <c r="M706"/>
    </row>
    <row r="707" spans="3:13" s="4" customFormat="1" ht="11.25" customHeight="1">
      <c r="C707"/>
      <c r="D707"/>
      <c r="E707"/>
      <c r="F707"/>
      <c r="G707"/>
      <c r="H707"/>
      <c r="I707"/>
      <c r="J707"/>
      <c r="K707"/>
      <c r="L707"/>
      <c r="M707"/>
    </row>
    <row r="708" spans="3:13" s="4" customFormat="1" ht="11.25" customHeight="1">
      <c r="C708"/>
      <c r="D708"/>
      <c r="E708"/>
      <c r="F708"/>
      <c r="G708"/>
      <c r="H708"/>
      <c r="I708"/>
      <c r="J708"/>
      <c r="K708"/>
      <c r="L708"/>
      <c r="M708"/>
    </row>
    <row r="709" spans="3:13" s="4" customFormat="1" ht="11.25" customHeight="1">
      <c r="C709"/>
      <c r="D709"/>
      <c r="E709"/>
      <c r="F709"/>
      <c r="G709"/>
      <c r="H709"/>
      <c r="I709"/>
      <c r="J709"/>
      <c r="K709"/>
      <c r="L709"/>
      <c r="M709"/>
    </row>
    <row r="710" spans="3:13" s="4" customFormat="1" ht="11.25" customHeight="1">
      <c r="C710"/>
      <c r="D710"/>
      <c r="E710"/>
      <c r="F710"/>
      <c r="G710"/>
      <c r="H710"/>
      <c r="I710"/>
      <c r="J710"/>
      <c r="K710"/>
      <c r="L710"/>
      <c r="M710"/>
    </row>
    <row r="711" spans="3:13" s="4" customFormat="1" ht="11.25" customHeight="1">
      <c r="C711"/>
      <c r="D711"/>
      <c r="E711"/>
      <c r="F711"/>
      <c r="G711"/>
      <c r="H711"/>
      <c r="I711"/>
      <c r="J711"/>
      <c r="K711"/>
      <c r="L711"/>
      <c r="M711"/>
    </row>
    <row r="712" spans="3:13" s="4" customFormat="1" ht="11.25" customHeight="1">
      <c r="C712"/>
      <c r="D712"/>
      <c r="E712"/>
      <c r="F712"/>
      <c r="G712"/>
      <c r="H712"/>
      <c r="I712"/>
      <c r="J712"/>
      <c r="K712"/>
      <c r="L712"/>
      <c r="M712"/>
    </row>
    <row r="713" spans="3:13" s="4" customFormat="1" ht="11.25" customHeight="1">
      <c r="C713"/>
      <c r="D713"/>
      <c r="E713"/>
      <c r="F713"/>
      <c r="G713"/>
      <c r="H713"/>
      <c r="I713"/>
      <c r="J713"/>
      <c r="K713"/>
      <c r="L713"/>
      <c r="M713"/>
    </row>
    <row r="714" spans="3:13" s="4" customFormat="1" ht="11.25" customHeight="1">
      <c r="C714"/>
      <c r="D714"/>
      <c r="E714"/>
      <c r="F714"/>
      <c r="G714"/>
      <c r="H714"/>
      <c r="I714"/>
      <c r="J714"/>
      <c r="K714"/>
      <c r="L714"/>
      <c r="M714"/>
    </row>
    <row r="715" spans="3:13" s="4" customFormat="1" ht="11.25" customHeight="1">
      <c r="C715"/>
      <c r="D715"/>
      <c r="E715"/>
      <c r="F715"/>
      <c r="G715"/>
      <c r="H715"/>
      <c r="I715"/>
      <c r="J715"/>
      <c r="K715"/>
      <c r="L715"/>
      <c r="M715"/>
    </row>
    <row r="716" spans="3:13" s="4" customFormat="1" ht="11.25" customHeight="1">
      <c r="C716"/>
      <c r="D716"/>
      <c r="E716"/>
      <c r="F716"/>
      <c r="G716"/>
      <c r="H716"/>
      <c r="I716"/>
      <c r="J716"/>
      <c r="K716"/>
      <c r="L716"/>
      <c r="M716"/>
    </row>
    <row r="717" spans="3:13" s="4" customFormat="1" ht="11.25" customHeight="1">
      <c r="C717"/>
      <c r="D717"/>
      <c r="E717"/>
      <c r="F717"/>
      <c r="G717"/>
      <c r="H717"/>
      <c r="I717"/>
      <c r="J717"/>
      <c r="K717"/>
      <c r="L717"/>
      <c r="M717"/>
    </row>
    <row r="718" spans="3:13" s="4" customFormat="1" ht="11.25" customHeight="1">
      <c r="C718"/>
      <c r="D718"/>
      <c r="E718"/>
      <c r="F718"/>
      <c r="G718"/>
      <c r="H718"/>
      <c r="I718"/>
      <c r="J718"/>
      <c r="K718"/>
      <c r="L718"/>
      <c r="M718"/>
    </row>
    <row r="719" spans="3:13" s="4" customFormat="1" ht="11.25" customHeight="1">
      <c r="C719"/>
      <c r="D719"/>
      <c r="E719"/>
      <c r="F719"/>
      <c r="G719"/>
      <c r="H719"/>
      <c r="I719"/>
      <c r="J719"/>
      <c r="K719"/>
      <c r="L719"/>
      <c r="M719"/>
    </row>
    <row r="720" spans="3:13" s="4" customFormat="1" ht="11.25" customHeight="1">
      <c r="C720"/>
      <c r="D720"/>
      <c r="E720"/>
      <c r="F720"/>
      <c r="G720"/>
      <c r="H720"/>
      <c r="I720"/>
      <c r="J720"/>
      <c r="K720"/>
      <c r="L720"/>
      <c r="M720"/>
    </row>
    <row r="721" spans="3:13" s="4" customFormat="1" ht="11.25" customHeight="1">
      <c r="C721"/>
      <c r="D721"/>
      <c r="E721"/>
      <c r="F721"/>
      <c r="G721"/>
      <c r="H721"/>
      <c r="I721"/>
      <c r="J721"/>
      <c r="K721"/>
      <c r="L721"/>
      <c r="M721"/>
    </row>
    <row r="722" spans="3:13" s="4" customFormat="1" ht="11.25" customHeight="1">
      <c r="C722"/>
      <c r="D722"/>
      <c r="E722"/>
      <c r="F722"/>
      <c r="G722"/>
      <c r="H722"/>
      <c r="I722"/>
      <c r="J722"/>
      <c r="K722"/>
      <c r="L722"/>
      <c r="M722"/>
    </row>
    <row r="723" spans="3:13" s="4" customFormat="1" ht="11.25" customHeight="1">
      <c r="C723"/>
      <c r="D723"/>
      <c r="E723"/>
      <c r="F723"/>
      <c r="G723"/>
      <c r="H723"/>
      <c r="I723"/>
      <c r="J723"/>
      <c r="K723"/>
      <c r="L723"/>
      <c r="M723"/>
    </row>
    <row r="724" spans="3:13" s="4" customFormat="1" ht="11.25" customHeight="1">
      <c r="C724"/>
      <c r="D724"/>
      <c r="E724"/>
      <c r="F724"/>
      <c r="G724"/>
      <c r="H724"/>
      <c r="I724"/>
      <c r="J724"/>
      <c r="K724"/>
      <c r="L724"/>
      <c r="M724"/>
    </row>
    <row r="725" spans="3:13" s="4" customFormat="1" ht="11.25" customHeight="1">
      <c r="C725"/>
      <c r="D725"/>
      <c r="E725"/>
      <c r="F725"/>
      <c r="G725"/>
      <c r="H725"/>
      <c r="I725"/>
      <c r="J725"/>
      <c r="K725"/>
      <c r="L725"/>
      <c r="M725"/>
    </row>
    <row r="726" spans="3:13" s="4" customFormat="1" ht="11.25" customHeight="1">
      <c r="C726"/>
      <c r="D726"/>
      <c r="E726"/>
      <c r="F726"/>
      <c r="G726"/>
      <c r="H726"/>
      <c r="I726"/>
      <c r="J726"/>
      <c r="K726"/>
      <c r="L726"/>
      <c r="M726"/>
    </row>
    <row r="727" spans="3:13" s="4" customFormat="1" ht="11.25" customHeight="1">
      <c r="C727"/>
      <c r="D727"/>
      <c r="E727"/>
      <c r="F727"/>
      <c r="G727"/>
      <c r="H727"/>
      <c r="I727"/>
      <c r="J727"/>
      <c r="K727"/>
      <c r="L727"/>
      <c r="M727"/>
    </row>
    <row r="728" spans="3:13" s="4" customFormat="1" ht="11.25" customHeight="1">
      <c r="C728"/>
      <c r="D728"/>
      <c r="E728"/>
      <c r="F728"/>
      <c r="G728"/>
      <c r="H728"/>
      <c r="I728"/>
      <c r="J728"/>
      <c r="K728"/>
      <c r="L728"/>
      <c r="M728"/>
    </row>
    <row r="729" spans="3:13" s="4" customFormat="1" ht="11.25" customHeight="1">
      <c r="C729"/>
      <c r="D729"/>
      <c r="E729"/>
      <c r="F729"/>
      <c r="G729"/>
      <c r="H729"/>
      <c r="I729"/>
      <c r="J729"/>
      <c r="K729"/>
      <c r="L729"/>
      <c r="M729"/>
    </row>
    <row r="730" spans="3:13" s="4" customFormat="1" ht="11.25" customHeight="1">
      <c r="C730"/>
      <c r="D730"/>
      <c r="E730"/>
      <c r="F730"/>
      <c r="G730"/>
      <c r="H730"/>
      <c r="I730"/>
      <c r="J730"/>
      <c r="K730"/>
      <c r="L730"/>
      <c r="M730"/>
    </row>
    <row r="731" spans="3:13" s="4" customFormat="1" ht="11.25" customHeight="1">
      <c r="C731"/>
      <c r="D731"/>
      <c r="E731"/>
      <c r="F731"/>
      <c r="G731"/>
      <c r="H731"/>
      <c r="I731"/>
      <c r="J731"/>
      <c r="K731"/>
      <c r="L731"/>
      <c r="M731"/>
    </row>
    <row r="732" spans="3:13" s="4" customFormat="1" ht="11.25" customHeight="1">
      <c r="C732"/>
      <c r="D732"/>
      <c r="E732"/>
      <c r="F732"/>
      <c r="G732"/>
      <c r="H732"/>
      <c r="I732"/>
      <c r="J732"/>
      <c r="K732"/>
      <c r="L732"/>
      <c r="M732"/>
    </row>
    <row r="733" spans="3:13" s="4" customFormat="1" ht="11.25" customHeight="1">
      <c r="C733"/>
      <c r="D733"/>
      <c r="E733"/>
      <c r="F733"/>
      <c r="G733"/>
      <c r="H733"/>
      <c r="I733"/>
      <c r="J733"/>
      <c r="K733"/>
      <c r="L733"/>
      <c r="M733"/>
    </row>
    <row r="734" spans="3:13" s="4" customFormat="1" ht="11.25" customHeight="1">
      <c r="C734"/>
      <c r="D734"/>
      <c r="E734"/>
      <c r="F734"/>
      <c r="G734"/>
      <c r="H734"/>
      <c r="I734"/>
      <c r="J734"/>
      <c r="K734"/>
      <c r="L734"/>
      <c r="M734"/>
    </row>
    <row r="735" spans="3:13" s="4" customFormat="1" ht="11.25" customHeight="1">
      <c r="C735"/>
      <c r="D735"/>
      <c r="E735"/>
      <c r="F735"/>
      <c r="G735"/>
      <c r="H735"/>
      <c r="I735"/>
      <c r="J735"/>
      <c r="K735"/>
      <c r="L735"/>
      <c r="M735"/>
    </row>
    <row r="736" spans="3:13" s="4" customFormat="1" ht="11.25" customHeight="1">
      <c r="C736"/>
      <c r="D736"/>
      <c r="E736"/>
      <c r="F736"/>
      <c r="G736"/>
      <c r="H736"/>
      <c r="I736"/>
      <c r="J736"/>
      <c r="K736"/>
      <c r="L736"/>
      <c r="M736"/>
    </row>
    <row r="737" spans="3:13" s="4" customFormat="1" ht="11.25" customHeight="1">
      <c r="C737"/>
      <c r="D737"/>
      <c r="E737"/>
      <c r="F737"/>
      <c r="G737"/>
      <c r="H737"/>
      <c r="I737"/>
      <c r="J737"/>
      <c r="K737"/>
      <c r="L737"/>
      <c r="M737"/>
    </row>
    <row r="738" spans="3:13" s="4" customFormat="1" ht="11.25" customHeight="1">
      <c r="C738"/>
      <c r="D738"/>
      <c r="E738"/>
      <c r="F738"/>
      <c r="G738"/>
      <c r="H738"/>
      <c r="I738"/>
      <c r="J738"/>
      <c r="K738"/>
      <c r="L738"/>
      <c r="M738"/>
    </row>
    <row r="739" spans="3:13" s="4" customFormat="1" ht="11.25" customHeight="1">
      <c r="C739"/>
      <c r="D739"/>
      <c r="E739"/>
      <c r="F739"/>
      <c r="G739"/>
      <c r="H739"/>
      <c r="I739"/>
      <c r="J739"/>
      <c r="K739"/>
      <c r="L739"/>
      <c r="M739"/>
    </row>
    <row r="740" spans="3:13" s="4" customFormat="1" ht="11.25" customHeight="1">
      <c r="C740"/>
      <c r="D740"/>
      <c r="E740"/>
      <c r="F740"/>
      <c r="G740"/>
      <c r="H740"/>
      <c r="I740"/>
      <c r="J740"/>
      <c r="K740"/>
      <c r="L740"/>
      <c r="M740"/>
    </row>
    <row r="741" spans="3:13" s="4" customFormat="1" ht="11.25" customHeight="1">
      <c r="C741"/>
      <c r="D741"/>
      <c r="E741"/>
      <c r="F741"/>
      <c r="G741"/>
      <c r="H741"/>
      <c r="I741"/>
      <c r="J741"/>
      <c r="K741"/>
      <c r="L741"/>
      <c r="M741"/>
    </row>
    <row r="742" spans="3:13" s="4" customFormat="1" ht="11.25" customHeight="1">
      <c r="C742"/>
      <c r="D742"/>
      <c r="E742"/>
      <c r="F742"/>
      <c r="G742"/>
      <c r="H742"/>
      <c r="I742"/>
      <c r="J742"/>
      <c r="K742"/>
      <c r="L742"/>
      <c r="M742"/>
    </row>
    <row r="743" spans="3:13" s="4" customFormat="1" ht="11.25" customHeight="1">
      <c r="C743"/>
      <c r="D743"/>
      <c r="E743"/>
      <c r="F743"/>
      <c r="G743"/>
      <c r="H743"/>
      <c r="I743"/>
      <c r="J743"/>
      <c r="K743"/>
      <c r="L743"/>
      <c r="M743"/>
    </row>
    <row r="744" spans="3:13" s="4" customFormat="1" ht="11.25" customHeight="1">
      <c r="C744"/>
      <c r="D744"/>
      <c r="E744"/>
      <c r="F744"/>
      <c r="G744"/>
      <c r="H744"/>
      <c r="I744"/>
      <c r="J744"/>
      <c r="K744"/>
      <c r="L744"/>
      <c r="M744"/>
    </row>
    <row r="745" spans="3:13" s="4" customFormat="1" ht="11.25" customHeight="1">
      <c r="C745"/>
      <c r="D745"/>
      <c r="E745"/>
      <c r="F745"/>
      <c r="G745"/>
      <c r="H745"/>
      <c r="I745"/>
      <c r="J745"/>
      <c r="K745"/>
      <c r="L745"/>
      <c r="M745"/>
    </row>
    <row r="746" spans="3:13" s="4" customFormat="1" ht="11.25" customHeight="1">
      <c r="C746"/>
      <c r="D746"/>
      <c r="E746"/>
      <c r="F746"/>
      <c r="G746"/>
      <c r="H746"/>
      <c r="I746"/>
      <c r="J746"/>
      <c r="K746"/>
      <c r="L746"/>
      <c r="M746"/>
    </row>
    <row r="747" spans="3:13" s="4" customFormat="1" ht="11.25" customHeight="1">
      <c r="C747"/>
      <c r="D747"/>
      <c r="E747"/>
      <c r="F747"/>
      <c r="G747"/>
      <c r="H747"/>
      <c r="I747"/>
      <c r="J747"/>
      <c r="K747"/>
      <c r="L747"/>
      <c r="M747"/>
    </row>
    <row r="748" spans="3:13" s="4" customFormat="1" ht="11.25" customHeight="1">
      <c r="C748"/>
      <c r="D748"/>
      <c r="E748"/>
      <c r="F748"/>
      <c r="G748"/>
      <c r="H748"/>
      <c r="I748"/>
      <c r="J748"/>
      <c r="K748"/>
      <c r="L748"/>
      <c r="M748"/>
    </row>
    <row r="749" spans="3:13" s="4" customFormat="1" ht="11.25" customHeight="1">
      <c r="C749"/>
      <c r="D749"/>
      <c r="E749"/>
      <c r="F749"/>
      <c r="G749"/>
      <c r="H749"/>
      <c r="I749"/>
      <c r="J749"/>
      <c r="K749"/>
      <c r="L749"/>
      <c r="M749"/>
    </row>
    <row r="750" spans="3:13" s="4" customFormat="1" ht="11.25" customHeight="1">
      <c r="C750"/>
      <c r="D750"/>
      <c r="E750"/>
      <c r="F750"/>
      <c r="G750"/>
      <c r="H750"/>
      <c r="I750"/>
      <c r="J750"/>
      <c r="K750"/>
      <c r="L750"/>
      <c r="M750"/>
    </row>
    <row r="751" spans="3:13" s="4" customFormat="1" ht="11.25" customHeight="1">
      <c r="C751"/>
      <c r="D751"/>
      <c r="E751"/>
      <c r="F751"/>
      <c r="G751"/>
      <c r="H751"/>
      <c r="I751"/>
      <c r="J751"/>
      <c r="K751"/>
      <c r="L751"/>
      <c r="M751"/>
    </row>
    <row r="752" spans="3:13" s="4" customFormat="1" ht="11.25" customHeight="1">
      <c r="C752"/>
      <c r="D752"/>
      <c r="E752"/>
      <c r="F752"/>
      <c r="G752"/>
      <c r="H752"/>
      <c r="I752"/>
      <c r="J752"/>
      <c r="K752"/>
      <c r="L752"/>
      <c r="M752"/>
    </row>
    <row r="753" spans="3:13" s="4" customFormat="1" ht="11.25" customHeight="1">
      <c r="C753"/>
      <c r="D753"/>
      <c r="E753"/>
      <c r="F753"/>
      <c r="G753"/>
      <c r="H753"/>
      <c r="I753"/>
      <c r="J753"/>
      <c r="K753"/>
      <c r="L753"/>
      <c r="M753"/>
    </row>
    <row r="754" spans="3:13" s="4" customFormat="1" ht="11.25" customHeight="1">
      <c r="C754"/>
      <c r="D754"/>
      <c r="E754"/>
      <c r="F754"/>
      <c r="G754"/>
      <c r="H754"/>
      <c r="I754"/>
      <c r="J754"/>
      <c r="K754"/>
      <c r="L754"/>
      <c r="M754"/>
    </row>
    <row r="755" spans="3:13" s="4" customFormat="1" ht="11.25" customHeight="1">
      <c r="C755"/>
      <c r="D755"/>
      <c r="E755"/>
      <c r="F755"/>
      <c r="G755"/>
      <c r="H755"/>
      <c r="I755"/>
      <c r="J755"/>
      <c r="K755"/>
      <c r="L755"/>
      <c r="M755"/>
    </row>
    <row r="756" spans="3:13" s="4" customFormat="1" ht="11.25" customHeight="1">
      <c r="C756"/>
      <c r="D756"/>
      <c r="E756"/>
      <c r="F756"/>
      <c r="G756"/>
      <c r="H756"/>
      <c r="I756"/>
      <c r="J756"/>
      <c r="K756"/>
      <c r="L756"/>
      <c r="M756"/>
    </row>
    <row r="757" spans="3:13" s="4" customFormat="1" ht="11.25" customHeight="1">
      <c r="C757"/>
      <c r="D757"/>
      <c r="E757"/>
      <c r="F757"/>
      <c r="G757"/>
      <c r="H757"/>
      <c r="I757"/>
      <c r="J757"/>
      <c r="K757"/>
      <c r="L757"/>
      <c r="M757"/>
    </row>
    <row r="758" spans="3:13" s="4" customFormat="1" ht="11.25" customHeight="1">
      <c r="C758"/>
      <c r="D758"/>
      <c r="E758"/>
      <c r="F758"/>
      <c r="G758"/>
      <c r="H758"/>
      <c r="I758"/>
      <c r="J758"/>
      <c r="K758"/>
      <c r="L758"/>
      <c r="M758"/>
    </row>
    <row r="759" spans="3:13" s="4" customFormat="1" ht="11.25" customHeight="1">
      <c r="C759"/>
      <c r="D759"/>
      <c r="E759"/>
      <c r="F759"/>
      <c r="G759"/>
      <c r="H759"/>
      <c r="I759"/>
      <c r="J759"/>
      <c r="K759"/>
      <c r="L759"/>
      <c r="M759"/>
    </row>
    <row r="760" spans="3:13" s="4" customFormat="1" ht="11.25" customHeight="1">
      <c r="C760"/>
      <c r="D760"/>
      <c r="E760"/>
      <c r="F760"/>
      <c r="G760"/>
      <c r="H760"/>
      <c r="I760"/>
      <c r="J760"/>
      <c r="K760"/>
      <c r="L760"/>
      <c r="M760"/>
    </row>
    <row r="761" spans="3:13" s="4" customFormat="1" ht="11.25" customHeight="1">
      <c r="C761"/>
      <c r="D761"/>
      <c r="E761"/>
      <c r="F761"/>
      <c r="G761"/>
      <c r="H761"/>
      <c r="I761"/>
      <c r="J761"/>
      <c r="K761"/>
      <c r="L761"/>
      <c r="M761"/>
    </row>
    <row r="762" spans="3:13" s="4" customFormat="1" ht="11.25" customHeight="1">
      <c r="C762"/>
      <c r="D762"/>
      <c r="E762"/>
      <c r="F762"/>
      <c r="G762"/>
      <c r="H762"/>
      <c r="I762"/>
      <c r="J762"/>
      <c r="K762"/>
      <c r="L762"/>
      <c r="M762"/>
    </row>
    <row r="763" spans="3:13" s="4" customFormat="1" ht="11.25" customHeight="1">
      <c r="C763"/>
      <c r="D763"/>
      <c r="E763"/>
      <c r="F763"/>
      <c r="G763"/>
      <c r="H763"/>
      <c r="I763"/>
      <c r="J763"/>
      <c r="K763"/>
      <c r="L763"/>
      <c r="M763"/>
    </row>
    <row r="764" spans="3:13" s="4" customFormat="1" ht="11.25" customHeight="1">
      <c r="C764"/>
      <c r="D764"/>
      <c r="E764"/>
      <c r="F764"/>
      <c r="G764"/>
      <c r="H764"/>
      <c r="I764"/>
      <c r="J764"/>
      <c r="K764"/>
      <c r="L764"/>
      <c r="M764"/>
    </row>
    <row r="765" spans="3:13" s="4" customFormat="1" ht="11.25" customHeight="1">
      <c r="C765"/>
      <c r="D765"/>
      <c r="E765"/>
      <c r="F765"/>
      <c r="G765"/>
      <c r="H765"/>
      <c r="I765"/>
      <c r="J765"/>
      <c r="K765"/>
      <c r="L765"/>
      <c r="M765"/>
    </row>
    <row r="766" spans="3:13" s="4" customFormat="1" ht="11.25" customHeight="1">
      <c r="C766"/>
      <c r="D766"/>
      <c r="E766"/>
      <c r="F766"/>
      <c r="G766"/>
      <c r="H766"/>
      <c r="I766"/>
      <c r="J766"/>
      <c r="K766"/>
      <c r="L766"/>
      <c r="M766"/>
    </row>
    <row r="767" spans="3:13" s="4" customFormat="1" ht="11.25" customHeight="1">
      <c r="C767"/>
      <c r="D767"/>
      <c r="E767"/>
      <c r="F767"/>
      <c r="G767"/>
      <c r="H767"/>
      <c r="I767"/>
      <c r="J767"/>
      <c r="K767"/>
      <c r="L767"/>
      <c r="M767"/>
    </row>
    <row r="768" spans="3:13" s="4" customFormat="1" ht="11.25" customHeight="1">
      <c r="C768"/>
      <c r="D768"/>
      <c r="E768"/>
      <c r="F768"/>
      <c r="G768"/>
      <c r="H768"/>
      <c r="I768"/>
      <c r="J768"/>
      <c r="K768"/>
      <c r="L768"/>
      <c r="M768"/>
    </row>
    <row r="769" spans="3:13" s="4" customFormat="1" ht="11.25" customHeight="1">
      <c r="C769"/>
      <c r="D769"/>
      <c r="E769"/>
      <c r="F769"/>
      <c r="G769"/>
      <c r="H769"/>
      <c r="I769"/>
      <c r="J769"/>
      <c r="K769"/>
      <c r="L769"/>
      <c r="M769"/>
    </row>
    <row r="770" spans="3:13" s="4" customFormat="1" ht="11.25" customHeight="1">
      <c r="C770"/>
      <c r="D770"/>
      <c r="E770"/>
      <c r="F770"/>
      <c r="G770"/>
      <c r="H770"/>
      <c r="I770"/>
      <c r="J770"/>
      <c r="K770"/>
      <c r="L770"/>
      <c r="M770"/>
    </row>
    <row r="771" spans="3:13" s="4" customFormat="1" ht="11.25" customHeight="1">
      <c r="C771"/>
      <c r="D771"/>
      <c r="E771"/>
      <c r="F771"/>
      <c r="G771"/>
      <c r="H771"/>
      <c r="I771"/>
      <c r="J771"/>
      <c r="K771"/>
      <c r="L771"/>
      <c r="M771"/>
    </row>
    <row r="772" spans="3:13" s="4" customFormat="1" ht="11.25" customHeight="1">
      <c r="C772"/>
      <c r="D772"/>
      <c r="E772"/>
      <c r="F772"/>
      <c r="G772"/>
      <c r="H772"/>
      <c r="I772"/>
      <c r="J772"/>
      <c r="K772"/>
      <c r="L772"/>
      <c r="M772"/>
    </row>
    <row r="773" spans="3:13" s="4" customFormat="1" ht="11.25" customHeight="1">
      <c r="C773"/>
      <c r="D773"/>
      <c r="E773"/>
      <c r="F773"/>
      <c r="G773"/>
      <c r="H773"/>
      <c r="I773"/>
      <c r="J773"/>
      <c r="K773"/>
      <c r="L773"/>
      <c r="M773"/>
    </row>
    <row r="774" spans="3:13" s="4" customFormat="1" ht="11.25" customHeight="1">
      <c r="C774"/>
      <c r="D774"/>
      <c r="E774"/>
      <c r="F774"/>
      <c r="G774"/>
      <c r="H774"/>
      <c r="I774"/>
      <c r="J774"/>
      <c r="K774"/>
      <c r="L774"/>
      <c r="M774"/>
    </row>
    <row r="775" spans="3:13" s="4" customFormat="1" ht="11.25" customHeight="1">
      <c r="C775"/>
      <c r="D775"/>
      <c r="E775"/>
      <c r="F775"/>
      <c r="G775"/>
      <c r="H775"/>
      <c r="I775"/>
      <c r="J775"/>
      <c r="K775"/>
      <c r="L775"/>
      <c r="M775"/>
    </row>
    <row r="776" spans="3:13" s="4" customFormat="1" ht="11.25" customHeight="1">
      <c r="C776"/>
      <c r="D776"/>
      <c r="E776"/>
      <c r="F776"/>
      <c r="G776"/>
      <c r="H776"/>
      <c r="I776"/>
      <c r="J776"/>
      <c r="K776"/>
      <c r="L776"/>
      <c r="M776"/>
    </row>
    <row r="777" spans="3:13" s="4" customFormat="1" ht="11.25" customHeight="1">
      <c r="C777"/>
      <c r="D777"/>
      <c r="E777"/>
      <c r="F777"/>
      <c r="G777"/>
      <c r="H777"/>
      <c r="I777"/>
      <c r="J777"/>
      <c r="K777"/>
      <c r="L777"/>
      <c r="M777"/>
    </row>
    <row r="778" spans="3:13" s="4" customFormat="1" ht="11.25" customHeight="1">
      <c r="C778"/>
      <c r="D778"/>
      <c r="E778"/>
      <c r="F778"/>
      <c r="G778"/>
      <c r="H778"/>
      <c r="I778"/>
      <c r="J778"/>
      <c r="K778"/>
      <c r="L778"/>
      <c r="M778"/>
    </row>
  </sheetData>
  <sheetProtection/>
  <mergeCells count="56">
    <mergeCell ref="A11:C11"/>
    <mergeCell ref="A1:O1"/>
    <mergeCell ref="A3:O3"/>
    <mergeCell ref="A4:O4"/>
    <mergeCell ref="A5:O5"/>
    <mergeCell ref="A6:O6"/>
    <mergeCell ref="A7:O7"/>
    <mergeCell ref="A8:O8"/>
    <mergeCell ref="A9:O9"/>
    <mergeCell ref="A2:O2"/>
    <mergeCell ref="A140:C140"/>
    <mergeCell ref="B141:C141"/>
    <mergeCell ref="B142:C142"/>
    <mergeCell ref="B148:C148"/>
    <mergeCell ref="B149:C149"/>
    <mergeCell ref="A155:C155"/>
    <mergeCell ref="B127:C127"/>
    <mergeCell ref="B131:C131"/>
    <mergeCell ref="A132:C132"/>
    <mergeCell ref="B133:C133"/>
    <mergeCell ref="B136:C136"/>
    <mergeCell ref="B139:C139"/>
    <mergeCell ref="B100:C100"/>
    <mergeCell ref="B110:C110"/>
    <mergeCell ref="A114:C114"/>
    <mergeCell ref="B115:C115"/>
    <mergeCell ref="B125:C125"/>
    <mergeCell ref="A126:C126"/>
    <mergeCell ref="A83:C83"/>
    <mergeCell ref="B84:C84"/>
    <mergeCell ref="B88:C88"/>
    <mergeCell ref="B91:C91"/>
    <mergeCell ref="B92:C92"/>
    <mergeCell ref="B95:C95"/>
    <mergeCell ref="B67:C67"/>
    <mergeCell ref="B68:C68"/>
    <mergeCell ref="B72:C72"/>
    <mergeCell ref="A73:C73"/>
    <mergeCell ref="B74:C74"/>
    <mergeCell ref="B77:C77"/>
    <mergeCell ref="B39:C39"/>
    <mergeCell ref="B43:C43"/>
    <mergeCell ref="B46:C46"/>
    <mergeCell ref="A55:C55"/>
    <mergeCell ref="B56:C56"/>
    <mergeCell ref="B62:C62"/>
    <mergeCell ref="A165:C165"/>
    <mergeCell ref="D11:F11"/>
    <mergeCell ref="A12:C12"/>
    <mergeCell ref="B13:C13"/>
    <mergeCell ref="B18:C18"/>
    <mergeCell ref="A10:O10"/>
    <mergeCell ref="A156:B156"/>
    <mergeCell ref="B23:C23"/>
    <mergeCell ref="B31:C31"/>
    <mergeCell ref="B35:C35"/>
  </mergeCells>
  <hyperlinks>
    <hyperlink ref="A165:B165" r:id="rId1" display="© Commonwealth of Australia &lt;&lt;yyyy&gt;&gt;"/>
  </hyperlinks>
  <printOptions/>
  <pageMargins left="0.75" right="0.75" top="1" bottom="1" header="0.5" footer="0.5"/>
  <pageSetup horizontalDpi="600" verticalDpi="600" orientation="portrait" r:id="rId3"/>
  <drawing r:id="rId2"/>
</worksheet>
</file>

<file path=xl/worksheets/sheet11.xml><?xml version="1.0" encoding="utf-8"?>
<worksheet xmlns="http://schemas.openxmlformats.org/spreadsheetml/2006/main" xmlns:r="http://schemas.openxmlformats.org/officeDocument/2006/relationships">
  <dimension ref="A1:P774"/>
  <sheetViews>
    <sheetView zoomScalePageLayoutView="0" workbookViewId="0" topLeftCell="A1">
      <pane ySplit="12" topLeftCell="A13" activePane="bottomLeft" state="frozen"/>
      <selection pane="topLeft" activeCell="A1" sqref="A1"/>
      <selection pane="bottomLeft" activeCell="A2" sqref="A2:O2"/>
    </sheetView>
  </sheetViews>
  <sheetFormatPr defaultColWidth="9.140625" defaultRowHeight="12.75"/>
  <cols>
    <col min="1" max="1" width="4.7109375" style="4" customWidth="1"/>
    <col min="2" max="2" width="7.00390625" style="4" customWidth="1"/>
    <col min="3" max="3" width="35.00390625" style="0" customWidth="1"/>
    <col min="4" max="4" width="11.421875" style="0" customWidth="1"/>
    <col min="15" max="15" width="10.57421875" style="0" customWidth="1"/>
  </cols>
  <sheetData>
    <row r="1" spans="1:15" s="24" customFormat="1" ht="60" customHeight="1">
      <c r="A1" s="326" t="s">
        <v>1523</v>
      </c>
      <c r="B1" s="326"/>
      <c r="C1" s="326"/>
      <c r="D1" s="326"/>
      <c r="E1" s="326"/>
      <c r="F1" s="326"/>
      <c r="G1" s="326"/>
      <c r="H1" s="326"/>
      <c r="I1" s="326"/>
      <c r="J1" s="326"/>
      <c r="K1" s="326"/>
      <c r="L1" s="326"/>
      <c r="M1" s="326"/>
      <c r="N1" s="326"/>
      <c r="O1" s="326"/>
    </row>
    <row r="2" spans="1:15" s="1" customFormat="1" ht="15.75">
      <c r="A2" s="356" t="s">
        <v>1566</v>
      </c>
      <c r="B2" s="356"/>
      <c r="C2" s="356"/>
      <c r="D2" s="356"/>
      <c r="E2" s="356"/>
      <c r="F2" s="356"/>
      <c r="G2" s="356"/>
      <c r="H2" s="356"/>
      <c r="I2" s="356"/>
      <c r="J2" s="356"/>
      <c r="K2" s="356"/>
      <c r="L2" s="356"/>
      <c r="M2" s="356"/>
      <c r="N2" s="356"/>
      <c r="O2" s="356"/>
    </row>
    <row r="3" spans="1:15" s="13" customFormat="1" ht="12.75">
      <c r="A3" s="319" t="s">
        <v>1076</v>
      </c>
      <c r="B3" s="319"/>
      <c r="C3" s="319"/>
      <c r="D3" s="319"/>
      <c r="E3" s="319"/>
      <c r="F3" s="319"/>
      <c r="G3" s="353"/>
      <c r="H3" s="353"/>
      <c r="I3" s="353"/>
      <c r="J3" s="353"/>
      <c r="K3" s="353"/>
      <c r="L3" s="353"/>
      <c r="M3" s="353"/>
      <c r="N3" s="353"/>
      <c r="O3" s="353"/>
    </row>
    <row r="4" spans="1:15" s="13" customFormat="1" ht="11.25" customHeight="1">
      <c r="A4" s="318" t="s">
        <v>1090</v>
      </c>
      <c r="B4" s="318"/>
      <c r="C4" s="318"/>
      <c r="D4" s="318"/>
      <c r="E4" s="318"/>
      <c r="F4" s="318"/>
      <c r="G4" s="353"/>
      <c r="H4" s="353"/>
      <c r="I4" s="353"/>
      <c r="J4" s="353"/>
      <c r="K4" s="353"/>
      <c r="L4" s="353"/>
      <c r="M4" s="353"/>
      <c r="N4" s="353"/>
      <c r="O4" s="353"/>
    </row>
    <row r="5" spans="1:15" s="13" customFormat="1" ht="11.25" customHeight="1">
      <c r="A5" s="318"/>
      <c r="B5" s="353"/>
      <c r="C5" s="353"/>
      <c r="D5" s="353"/>
      <c r="E5" s="353"/>
      <c r="F5" s="353"/>
      <c r="G5" s="353"/>
      <c r="H5" s="353"/>
      <c r="I5" s="353"/>
      <c r="J5" s="353"/>
      <c r="K5" s="353"/>
      <c r="L5" s="353"/>
      <c r="M5" s="353"/>
      <c r="N5" s="353"/>
      <c r="O5" s="353"/>
    </row>
    <row r="6" spans="1:15" s="13" customFormat="1" ht="11.25" customHeight="1">
      <c r="A6" s="354" t="s">
        <v>1551</v>
      </c>
      <c r="B6" s="354"/>
      <c r="C6" s="354"/>
      <c r="D6" s="354"/>
      <c r="E6" s="354"/>
      <c r="F6" s="354"/>
      <c r="G6" s="354"/>
      <c r="H6" s="354"/>
      <c r="I6" s="354"/>
      <c r="J6" s="354"/>
      <c r="K6" s="354"/>
      <c r="L6" s="354"/>
      <c r="M6" s="353"/>
      <c r="N6" s="353"/>
      <c r="O6" s="353"/>
    </row>
    <row r="7" spans="1:15" s="13" customFormat="1" ht="11.25" customHeight="1">
      <c r="A7" s="359" t="s">
        <v>1550</v>
      </c>
      <c r="B7" s="359"/>
      <c r="C7" s="359"/>
      <c r="D7" s="359"/>
      <c r="E7" s="359"/>
      <c r="F7" s="359"/>
      <c r="G7" s="359"/>
      <c r="H7" s="359"/>
      <c r="I7" s="359"/>
      <c r="J7" s="359"/>
      <c r="K7" s="359"/>
      <c r="L7" s="359"/>
      <c r="M7" s="353"/>
      <c r="N7" s="353"/>
      <c r="O7" s="353"/>
    </row>
    <row r="8" spans="1:15" s="13" customFormat="1" ht="11.25" customHeight="1">
      <c r="A8" s="359"/>
      <c r="B8" s="359"/>
      <c r="C8" s="359"/>
      <c r="D8" s="359"/>
      <c r="E8" s="359"/>
      <c r="F8" s="359"/>
      <c r="G8" s="359"/>
      <c r="H8" s="359"/>
      <c r="I8" s="359"/>
      <c r="J8" s="359"/>
      <c r="K8" s="359"/>
      <c r="L8" s="359"/>
      <c r="M8" s="353"/>
      <c r="N8" s="353"/>
      <c r="O8" s="353"/>
    </row>
    <row r="9" spans="1:15" s="13" customFormat="1" ht="11.25" customHeight="1">
      <c r="A9" s="341" t="s">
        <v>926</v>
      </c>
      <c r="B9" s="359"/>
      <c r="C9" s="359"/>
      <c r="D9" s="359"/>
      <c r="E9" s="359"/>
      <c r="F9" s="359"/>
      <c r="G9" s="359"/>
      <c r="H9" s="359"/>
      <c r="I9" s="359"/>
      <c r="J9" s="359"/>
      <c r="K9" s="359"/>
      <c r="L9" s="359"/>
      <c r="M9" s="353"/>
      <c r="N9" s="353"/>
      <c r="O9" s="353"/>
    </row>
    <row r="10" spans="1:15" s="13" customFormat="1" ht="11.25" customHeight="1">
      <c r="A10" s="360" t="s">
        <v>12</v>
      </c>
      <c r="B10" s="360"/>
      <c r="C10" s="360"/>
      <c r="D10" s="360"/>
      <c r="E10" s="360"/>
      <c r="F10" s="360"/>
      <c r="G10" s="360"/>
      <c r="H10" s="360"/>
      <c r="I10" s="360"/>
      <c r="J10" s="360"/>
      <c r="K10" s="360"/>
      <c r="L10" s="360"/>
      <c r="M10" s="361"/>
      <c r="N10" s="361"/>
      <c r="O10" s="361"/>
    </row>
    <row r="11" spans="1:12" ht="11.25" customHeight="1">
      <c r="A11" s="362"/>
      <c r="B11" s="362"/>
      <c r="C11" s="362"/>
      <c r="D11" s="362"/>
      <c r="E11" s="362"/>
      <c r="F11" s="362"/>
      <c r="G11" s="362"/>
      <c r="H11" s="362"/>
      <c r="I11" s="362"/>
      <c r="J11" s="362"/>
      <c r="K11" s="362"/>
      <c r="L11" s="362"/>
    </row>
    <row r="12" spans="1:6" ht="18" customHeight="1">
      <c r="A12" s="322" t="s">
        <v>1538</v>
      </c>
      <c r="B12" s="322"/>
      <c r="C12" s="352"/>
      <c r="D12" s="344" t="s">
        <v>1078</v>
      </c>
      <c r="E12" s="344"/>
      <c r="F12" s="345"/>
    </row>
    <row r="13" spans="1:11" s="23" customFormat="1" ht="11.25" customHeight="1">
      <c r="A13" s="323" t="s">
        <v>736</v>
      </c>
      <c r="B13" s="323"/>
      <c r="C13" s="324"/>
      <c r="D13" s="113">
        <v>21.287</v>
      </c>
      <c r="E13" s="114"/>
      <c r="F13" s="115"/>
      <c r="G13" s="99"/>
      <c r="H13" s="99"/>
      <c r="I13" s="99"/>
      <c r="J13" s="99"/>
      <c r="K13" s="99"/>
    </row>
    <row r="14" spans="1:11" s="26" customFormat="1" ht="11.25" customHeight="1">
      <c r="A14" s="88"/>
      <c r="B14" s="323" t="s">
        <v>21</v>
      </c>
      <c r="C14" s="324"/>
      <c r="D14" s="116"/>
      <c r="E14" s="109">
        <v>2.023</v>
      </c>
      <c r="F14" s="117"/>
      <c r="G14" s="37"/>
      <c r="H14" s="37"/>
      <c r="I14" s="37"/>
      <c r="J14" s="37"/>
      <c r="K14" s="37"/>
    </row>
    <row r="15" spans="1:11" s="26" customFormat="1" ht="11.25" customHeight="1">
      <c r="A15" s="88"/>
      <c r="B15" s="86"/>
      <c r="C15" s="88" t="s">
        <v>766</v>
      </c>
      <c r="D15" s="116"/>
      <c r="E15" s="109"/>
      <c r="F15" s="117">
        <v>1.328</v>
      </c>
      <c r="G15" s="37"/>
      <c r="H15" s="37"/>
      <c r="I15" s="37"/>
      <c r="J15" s="37"/>
      <c r="K15" s="37"/>
    </row>
    <row r="16" spans="1:11" s="26" customFormat="1" ht="11.25" customHeight="1">
      <c r="A16" s="88"/>
      <c r="B16" s="86"/>
      <c r="C16" s="88" t="s">
        <v>60</v>
      </c>
      <c r="D16" s="116"/>
      <c r="E16" s="109"/>
      <c r="F16" s="117">
        <v>0.397</v>
      </c>
      <c r="G16" s="37"/>
      <c r="H16" s="37"/>
      <c r="I16" s="37"/>
      <c r="J16" s="37"/>
      <c r="K16" s="37"/>
    </row>
    <row r="17" spans="1:11" s="26" customFormat="1" ht="11.25" customHeight="1">
      <c r="A17" s="88"/>
      <c r="B17" s="86"/>
      <c r="C17" s="88" t="s">
        <v>941</v>
      </c>
      <c r="D17" s="116"/>
      <c r="E17" s="109"/>
      <c r="F17" s="117">
        <v>0.143</v>
      </c>
      <c r="G17" s="37"/>
      <c r="H17" s="37"/>
      <c r="I17" s="37"/>
      <c r="J17" s="37"/>
      <c r="K17" s="37"/>
    </row>
    <row r="18" spans="1:16" s="26" customFormat="1" ht="11.25" customHeight="1">
      <c r="A18" s="88"/>
      <c r="B18" s="86"/>
      <c r="C18" s="88" t="s">
        <v>767</v>
      </c>
      <c r="D18" s="116"/>
      <c r="E18" s="109"/>
      <c r="F18" s="117">
        <v>0.155</v>
      </c>
      <c r="G18" s="10"/>
      <c r="H18" s="10"/>
      <c r="I18" s="106"/>
      <c r="J18" s="106"/>
      <c r="L18" s="95"/>
      <c r="M18" s="95"/>
      <c r="N18" s="95"/>
      <c r="O18" s="95"/>
      <c r="P18" s="95"/>
    </row>
    <row r="19" spans="1:16" s="26" customFormat="1" ht="11.25" customHeight="1">
      <c r="A19" s="88"/>
      <c r="B19" s="323" t="s">
        <v>22</v>
      </c>
      <c r="C19" s="324"/>
      <c r="D19" s="116"/>
      <c r="E19" s="109">
        <v>2.257</v>
      </c>
      <c r="F19" s="117"/>
      <c r="G19" s="34"/>
      <c r="H19" s="34"/>
      <c r="I19" s="105"/>
      <c r="J19" s="105"/>
      <c r="L19" s="11"/>
      <c r="M19" s="11"/>
      <c r="N19" s="11"/>
      <c r="O19" s="11"/>
      <c r="P19" s="11"/>
    </row>
    <row r="20" spans="1:16" s="23" customFormat="1" ht="11.25" customHeight="1">
      <c r="A20" s="88"/>
      <c r="B20" s="86"/>
      <c r="C20" s="88" t="s">
        <v>768</v>
      </c>
      <c r="D20" s="116"/>
      <c r="E20" s="109"/>
      <c r="F20" s="117">
        <v>0.998</v>
      </c>
      <c r="G20" s="100"/>
      <c r="H20" s="10"/>
      <c r="I20" s="8"/>
      <c r="J20" s="7"/>
      <c r="L20" s="11"/>
      <c r="M20" s="11"/>
      <c r="N20" s="11"/>
      <c r="O20" s="11"/>
      <c r="P20" s="11"/>
    </row>
    <row r="21" spans="1:16" s="26" customFormat="1" ht="11.25" customHeight="1">
      <c r="A21" s="88"/>
      <c r="B21" s="86"/>
      <c r="C21" s="88" t="s">
        <v>737</v>
      </c>
      <c r="D21" s="116"/>
      <c r="E21" s="109"/>
      <c r="F21" s="117">
        <v>0.866</v>
      </c>
      <c r="G21" s="100"/>
      <c r="H21" s="10"/>
      <c r="I21" s="8"/>
      <c r="J21" s="7"/>
      <c r="L21" s="20"/>
      <c r="M21" s="20"/>
      <c r="N21" s="20"/>
      <c r="O21" s="20"/>
      <c r="P21" s="20"/>
    </row>
    <row r="22" spans="1:16" s="26" customFormat="1" ht="11.25" customHeight="1">
      <c r="A22" s="88"/>
      <c r="B22" s="86"/>
      <c r="C22" s="88" t="s">
        <v>769</v>
      </c>
      <c r="D22" s="116"/>
      <c r="E22" s="109"/>
      <c r="F22" s="117">
        <v>0.24</v>
      </c>
      <c r="G22" s="57"/>
      <c r="H22" s="57"/>
      <c r="I22" s="76"/>
      <c r="J22" s="76"/>
      <c r="L22" s="11"/>
      <c r="M22" s="11"/>
      <c r="N22" s="11"/>
      <c r="O22" s="11"/>
      <c r="P22" s="11"/>
    </row>
    <row r="23" spans="1:16" s="26" customFormat="1" ht="11.25" customHeight="1">
      <c r="A23" s="88"/>
      <c r="B23" s="86"/>
      <c r="C23" s="88" t="s">
        <v>770</v>
      </c>
      <c r="D23" s="116"/>
      <c r="E23" s="109"/>
      <c r="F23" s="117">
        <v>0.153</v>
      </c>
      <c r="G23" s="37"/>
      <c r="H23" s="37"/>
      <c r="I23" s="37"/>
      <c r="J23" s="100"/>
      <c r="L23" s="76"/>
      <c r="M23" s="76"/>
      <c r="N23" s="76"/>
      <c r="O23" s="11"/>
      <c r="P23" s="11"/>
    </row>
    <row r="24" spans="1:14" s="26" customFormat="1" ht="11.25" customHeight="1">
      <c r="A24" s="88"/>
      <c r="B24" s="323" t="s">
        <v>23</v>
      </c>
      <c r="C24" s="324"/>
      <c r="D24" s="116"/>
      <c r="E24" s="109">
        <v>4.928</v>
      </c>
      <c r="F24" s="117"/>
      <c r="G24" s="37"/>
      <c r="H24" s="37"/>
      <c r="I24" s="37"/>
      <c r="J24" s="57"/>
      <c r="K24" s="57"/>
      <c r="L24" s="76"/>
      <c r="M24" s="76"/>
      <c r="N24" s="7"/>
    </row>
    <row r="25" spans="1:11" s="26" customFormat="1" ht="11.25" customHeight="1">
      <c r="A25" s="88"/>
      <c r="B25" s="86"/>
      <c r="C25" s="88" t="s">
        <v>771</v>
      </c>
      <c r="D25" s="116"/>
      <c r="E25" s="109"/>
      <c r="F25" s="117">
        <v>1.981</v>
      </c>
      <c r="G25" s="37"/>
      <c r="H25" s="37"/>
      <c r="I25" s="37"/>
      <c r="J25" s="37"/>
      <c r="K25" s="37"/>
    </row>
    <row r="26" spans="1:11" s="26" customFormat="1" ht="11.25" customHeight="1">
      <c r="A26" s="88"/>
      <c r="B26" s="86"/>
      <c r="C26" s="88" t="s">
        <v>69</v>
      </c>
      <c r="D26" s="116"/>
      <c r="E26" s="109"/>
      <c r="F26" s="117">
        <v>0.747</v>
      </c>
      <c r="G26" s="37"/>
      <c r="H26" s="37"/>
      <c r="I26" s="37"/>
      <c r="J26" s="37"/>
      <c r="K26" s="37"/>
    </row>
    <row r="27" spans="1:11" s="26" customFormat="1" ht="11.25" customHeight="1">
      <c r="A27" s="88"/>
      <c r="B27" s="86"/>
      <c r="C27" s="88" t="s">
        <v>772</v>
      </c>
      <c r="D27" s="116"/>
      <c r="E27" s="109"/>
      <c r="F27" s="117">
        <v>0.233</v>
      </c>
      <c r="G27" s="37"/>
      <c r="H27" s="37"/>
      <c r="I27" s="37"/>
      <c r="J27" s="37"/>
      <c r="K27" s="37"/>
    </row>
    <row r="28" spans="1:11" s="23" customFormat="1" ht="11.25" customHeight="1">
      <c r="A28" s="88"/>
      <c r="B28" s="86"/>
      <c r="C28" s="88" t="s">
        <v>773</v>
      </c>
      <c r="D28" s="116"/>
      <c r="E28" s="109"/>
      <c r="F28" s="117">
        <v>0.617</v>
      </c>
      <c r="G28" s="99"/>
      <c r="H28" s="99"/>
      <c r="I28" s="99"/>
      <c r="J28" s="99"/>
      <c r="K28" s="99"/>
    </row>
    <row r="29" spans="1:11" s="26" customFormat="1" ht="11.25" customHeight="1">
      <c r="A29" s="88"/>
      <c r="B29" s="86"/>
      <c r="C29" s="88" t="s">
        <v>774</v>
      </c>
      <c r="D29" s="116"/>
      <c r="E29" s="109"/>
      <c r="F29" s="117">
        <v>0.431</v>
      </c>
      <c r="G29" s="37"/>
      <c r="H29" s="37"/>
      <c r="I29" s="37"/>
      <c r="J29" s="37"/>
      <c r="K29" s="37"/>
    </row>
    <row r="30" spans="1:11" s="26" customFormat="1" ht="11.25" customHeight="1">
      <c r="A30" s="88"/>
      <c r="B30" s="86"/>
      <c r="C30" s="88" t="s">
        <v>738</v>
      </c>
      <c r="D30" s="116"/>
      <c r="E30" s="109"/>
      <c r="F30" s="117">
        <v>0.5</v>
      </c>
      <c r="G30" s="37"/>
      <c r="H30" s="37"/>
      <c r="I30" s="37"/>
      <c r="J30" s="37"/>
      <c r="K30" s="37"/>
    </row>
    <row r="31" spans="1:11" s="23" customFormat="1" ht="11.25" customHeight="1">
      <c r="A31" s="88"/>
      <c r="B31" s="86"/>
      <c r="C31" s="88" t="s">
        <v>942</v>
      </c>
      <c r="D31" s="116"/>
      <c r="E31" s="109"/>
      <c r="F31" s="117">
        <v>0.419</v>
      </c>
      <c r="G31" s="99"/>
      <c r="H31" s="99"/>
      <c r="I31" s="99"/>
      <c r="J31" s="99"/>
      <c r="K31" s="99"/>
    </row>
    <row r="32" spans="1:11" s="26" customFormat="1" ht="11.25" customHeight="1">
      <c r="A32" s="88"/>
      <c r="B32" s="323" t="s">
        <v>24</v>
      </c>
      <c r="C32" s="324"/>
      <c r="D32" s="116"/>
      <c r="E32" s="109">
        <v>1.691</v>
      </c>
      <c r="F32" s="117"/>
      <c r="G32" s="37"/>
      <c r="H32" s="37"/>
      <c r="I32" s="37"/>
      <c r="J32" s="37"/>
      <c r="K32" s="37"/>
    </row>
    <row r="33" spans="1:11" s="26" customFormat="1" ht="11.25" customHeight="1">
      <c r="A33" s="88"/>
      <c r="B33" s="86"/>
      <c r="C33" s="88" t="s">
        <v>776</v>
      </c>
      <c r="D33" s="116"/>
      <c r="E33" s="109"/>
      <c r="F33" s="117">
        <v>0.828</v>
      </c>
      <c r="G33" s="37"/>
      <c r="H33" s="37"/>
      <c r="I33" s="37"/>
      <c r="J33" s="37"/>
      <c r="K33" s="37"/>
    </row>
    <row r="34" spans="1:11" s="26" customFormat="1" ht="11.25" customHeight="1">
      <c r="A34" s="88"/>
      <c r="B34" s="86"/>
      <c r="C34" s="88" t="s">
        <v>971</v>
      </c>
      <c r="D34" s="116"/>
      <c r="E34" s="109"/>
      <c r="F34" s="117">
        <v>0.238</v>
      </c>
      <c r="G34" s="37"/>
      <c r="H34" s="37"/>
      <c r="I34" s="37"/>
      <c r="J34" s="37"/>
      <c r="K34" s="37"/>
    </row>
    <row r="35" spans="1:11" s="26" customFormat="1" ht="11.25" customHeight="1">
      <c r="A35" s="88"/>
      <c r="B35" s="86"/>
      <c r="C35" s="88" t="s">
        <v>972</v>
      </c>
      <c r="D35" s="116"/>
      <c r="E35" s="109"/>
      <c r="F35" s="117">
        <v>0.624</v>
      </c>
      <c r="G35" s="37"/>
      <c r="H35" s="37"/>
      <c r="I35" s="37"/>
      <c r="J35" s="37"/>
      <c r="K35" s="37"/>
    </row>
    <row r="36" spans="1:11" s="26" customFormat="1" ht="11.25" customHeight="1">
      <c r="A36" s="88"/>
      <c r="B36" s="323" t="s">
        <v>25</v>
      </c>
      <c r="C36" s="324"/>
      <c r="D36" s="116"/>
      <c r="E36" s="109">
        <v>0.896</v>
      </c>
      <c r="F36" s="117"/>
      <c r="G36" s="37"/>
      <c r="H36" s="37"/>
      <c r="I36" s="37"/>
      <c r="J36" s="37"/>
      <c r="K36" s="37"/>
    </row>
    <row r="37" spans="1:11" s="23" customFormat="1" ht="11.25" customHeight="1">
      <c r="A37" s="88"/>
      <c r="B37" s="86"/>
      <c r="C37" s="88" t="s">
        <v>777</v>
      </c>
      <c r="D37" s="116"/>
      <c r="E37" s="109"/>
      <c r="F37" s="117">
        <v>0.232</v>
      </c>
      <c r="G37" s="99"/>
      <c r="H37" s="99"/>
      <c r="I37" s="99"/>
      <c r="J37" s="99"/>
      <c r="K37" s="99"/>
    </row>
    <row r="38" spans="1:11" s="26" customFormat="1" ht="11.25" customHeight="1">
      <c r="A38" s="88"/>
      <c r="B38" s="86"/>
      <c r="C38" s="88" t="s">
        <v>973</v>
      </c>
      <c r="D38" s="116"/>
      <c r="E38" s="109"/>
      <c r="F38" s="117">
        <v>0.251</v>
      </c>
      <c r="G38" s="37"/>
      <c r="H38" s="37"/>
      <c r="I38" s="37"/>
      <c r="J38" s="37"/>
      <c r="K38" s="37"/>
    </row>
    <row r="39" spans="1:11" s="26" customFormat="1" ht="11.25" customHeight="1">
      <c r="A39" s="88"/>
      <c r="B39" s="86"/>
      <c r="C39" s="88" t="s">
        <v>988</v>
      </c>
      <c r="D39" s="116"/>
      <c r="E39" s="109"/>
      <c r="F39" s="117">
        <v>0.413</v>
      </c>
      <c r="G39" s="37"/>
      <c r="H39" s="37"/>
      <c r="I39" s="37"/>
      <c r="J39" s="37"/>
      <c r="K39" s="37"/>
    </row>
    <row r="40" spans="1:11" s="26" customFormat="1" ht="11.25" customHeight="1">
      <c r="A40" s="88"/>
      <c r="B40" s="323" t="s">
        <v>26</v>
      </c>
      <c r="C40" s="324"/>
      <c r="D40" s="116"/>
      <c r="E40" s="109">
        <v>2.751</v>
      </c>
      <c r="F40" s="117"/>
      <c r="G40" s="37"/>
      <c r="H40" s="37"/>
      <c r="I40" s="37"/>
      <c r="J40" s="37"/>
      <c r="K40" s="37"/>
    </row>
    <row r="41" spans="1:11" s="26" customFormat="1" ht="11.25" customHeight="1">
      <c r="A41" s="88"/>
      <c r="B41" s="86"/>
      <c r="C41" s="88" t="s">
        <v>780</v>
      </c>
      <c r="D41" s="116"/>
      <c r="E41" s="109"/>
      <c r="F41" s="117">
        <v>0.973</v>
      </c>
      <c r="G41" s="37"/>
      <c r="H41" s="37"/>
      <c r="I41" s="37"/>
      <c r="J41" s="37"/>
      <c r="K41" s="37"/>
    </row>
    <row r="42" spans="1:11" s="26" customFormat="1" ht="11.25" customHeight="1">
      <c r="A42" s="88"/>
      <c r="B42" s="86"/>
      <c r="C42" s="88" t="s">
        <v>1038</v>
      </c>
      <c r="D42" s="116"/>
      <c r="E42" s="109"/>
      <c r="F42" s="117">
        <v>0.431</v>
      </c>
      <c r="G42" s="37"/>
      <c r="H42" s="37"/>
      <c r="I42" s="37"/>
      <c r="J42" s="37"/>
      <c r="K42" s="37"/>
    </row>
    <row r="43" spans="1:11" s="23" customFormat="1" ht="11.25" customHeight="1">
      <c r="A43" s="88"/>
      <c r="B43" s="86"/>
      <c r="C43" s="88" t="s">
        <v>985</v>
      </c>
      <c r="D43" s="116"/>
      <c r="E43" s="109"/>
      <c r="F43" s="117">
        <v>1.347</v>
      </c>
      <c r="G43" s="99"/>
      <c r="H43" s="99"/>
      <c r="I43" s="99"/>
      <c r="J43" s="99"/>
      <c r="K43" s="99"/>
    </row>
    <row r="44" spans="1:11" ht="11.25" customHeight="1">
      <c r="A44" s="88"/>
      <c r="B44" s="323" t="s">
        <v>27</v>
      </c>
      <c r="C44" s="324"/>
      <c r="D44" s="116"/>
      <c r="E44" s="109">
        <v>4.633</v>
      </c>
      <c r="F44" s="117"/>
      <c r="G44" s="13"/>
      <c r="H44" s="13"/>
      <c r="I44" s="13"/>
      <c r="J44" s="13"/>
      <c r="K44" s="13"/>
    </row>
    <row r="45" spans="1:11" ht="11.25" customHeight="1">
      <c r="A45" s="88"/>
      <c r="B45" s="86"/>
      <c r="C45" s="88" t="s">
        <v>945</v>
      </c>
      <c r="D45" s="116"/>
      <c r="E45" s="109"/>
      <c r="F45" s="117">
        <v>2.232</v>
      </c>
      <c r="G45" s="13"/>
      <c r="H45" s="13"/>
      <c r="I45" s="13"/>
      <c r="J45" s="13"/>
      <c r="K45" s="13"/>
    </row>
    <row r="46" spans="1:8" ht="11.25" customHeight="1">
      <c r="A46" s="88"/>
      <c r="B46" s="86"/>
      <c r="C46" s="88" t="s">
        <v>1037</v>
      </c>
      <c r="D46" s="116"/>
      <c r="E46" s="109"/>
      <c r="F46" s="117">
        <v>2.401</v>
      </c>
      <c r="G46" s="13"/>
      <c r="H46" s="13"/>
    </row>
    <row r="47" spans="1:8" ht="11.25" customHeight="1">
      <c r="A47" s="88"/>
      <c r="B47" s="323" t="s">
        <v>784</v>
      </c>
      <c r="C47" s="324"/>
      <c r="D47" s="116"/>
      <c r="E47" s="109">
        <v>2.108</v>
      </c>
      <c r="F47" s="117"/>
      <c r="G47" s="13"/>
      <c r="H47" s="13"/>
    </row>
    <row r="48" spans="1:8" ht="11.25" customHeight="1">
      <c r="A48" s="88"/>
      <c r="B48" s="86"/>
      <c r="C48" s="88" t="s">
        <v>785</v>
      </c>
      <c r="D48" s="116"/>
      <c r="E48" s="109"/>
      <c r="F48" s="117">
        <v>0.4</v>
      </c>
      <c r="G48" s="13"/>
      <c r="H48" s="13"/>
    </row>
    <row r="49" spans="1:8" ht="11.25" customHeight="1">
      <c r="A49" s="88"/>
      <c r="B49" s="86"/>
      <c r="C49" s="88" t="s">
        <v>947</v>
      </c>
      <c r="D49" s="116"/>
      <c r="E49" s="109"/>
      <c r="F49" s="117">
        <v>0.1</v>
      </c>
      <c r="G49" s="13"/>
      <c r="H49" s="13"/>
    </row>
    <row r="50" spans="1:8" ht="11.25" customHeight="1">
      <c r="A50" s="88"/>
      <c r="B50" s="86"/>
      <c r="C50" s="88" t="s">
        <v>1036</v>
      </c>
      <c r="D50" s="116"/>
      <c r="E50" s="109"/>
      <c r="F50" s="117">
        <v>0.075</v>
      </c>
      <c r="G50" s="13"/>
      <c r="H50" s="13"/>
    </row>
    <row r="51" spans="1:8" ht="11.25" customHeight="1">
      <c r="A51" s="88"/>
      <c r="B51" s="86"/>
      <c r="C51" s="88" t="s">
        <v>991</v>
      </c>
      <c r="D51" s="116"/>
      <c r="E51" s="109"/>
      <c r="F51" s="117">
        <v>0.453</v>
      </c>
      <c r="G51" s="13"/>
      <c r="H51" s="13"/>
    </row>
    <row r="52" spans="1:8" ht="11.25" customHeight="1">
      <c r="A52" s="88"/>
      <c r="B52" s="86"/>
      <c r="C52" s="88" t="s">
        <v>1039</v>
      </c>
      <c r="D52" s="116"/>
      <c r="E52" s="109"/>
      <c r="F52" s="117">
        <v>0.243</v>
      </c>
      <c r="G52" s="13"/>
      <c r="H52" s="13"/>
    </row>
    <row r="53" spans="1:8" ht="11.25" customHeight="1">
      <c r="A53" s="88"/>
      <c r="B53" s="86"/>
      <c r="C53" s="88" t="s">
        <v>949</v>
      </c>
      <c r="D53" s="116"/>
      <c r="E53" s="109"/>
      <c r="F53" s="117">
        <v>0.243</v>
      </c>
      <c r="G53" s="13"/>
      <c r="H53" s="13"/>
    </row>
    <row r="54" spans="1:8" ht="11.25" customHeight="1">
      <c r="A54" s="88"/>
      <c r="B54" s="86"/>
      <c r="C54" s="88" t="s">
        <v>993</v>
      </c>
      <c r="D54" s="116"/>
      <c r="E54" s="109"/>
      <c r="F54" s="117">
        <v>0.178</v>
      </c>
      <c r="G54" s="13"/>
      <c r="H54" s="13"/>
    </row>
    <row r="55" spans="1:8" ht="11.25" customHeight="1">
      <c r="A55" s="88"/>
      <c r="B55" s="86"/>
      <c r="C55" s="88" t="s">
        <v>740</v>
      </c>
      <c r="D55" s="116"/>
      <c r="E55" s="109"/>
      <c r="F55" s="117">
        <v>0.416</v>
      </c>
      <c r="G55" s="13"/>
      <c r="H55" s="13"/>
    </row>
    <row r="56" spans="1:8" ht="11.25" customHeight="1">
      <c r="A56" s="323" t="s">
        <v>741</v>
      </c>
      <c r="B56" s="323"/>
      <c r="C56" s="324"/>
      <c r="D56" s="118">
        <v>7.826</v>
      </c>
      <c r="E56" s="109"/>
      <c r="F56" s="119"/>
      <c r="G56" s="13"/>
      <c r="H56" s="13"/>
    </row>
    <row r="57" spans="1:8" ht="11.25" customHeight="1">
      <c r="A57" s="88"/>
      <c r="B57" s="323" t="s">
        <v>1019</v>
      </c>
      <c r="C57" s="324"/>
      <c r="D57" s="116"/>
      <c r="E57" s="109">
        <v>2.347</v>
      </c>
      <c r="F57" s="117"/>
      <c r="G57" s="13"/>
      <c r="H57" s="13"/>
    </row>
    <row r="58" spans="1:8" ht="11.25" customHeight="1">
      <c r="A58" s="88"/>
      <c r="B58" s="86"/>
      <c r="C58" s="88" t="s">
        <v>950</v>
      </c>
      <c r="D58" s="116"/>
      <c r="E58" s="109"/>
      <c r="F58" s="117">
        <v>1.039</v>
      </c>
      <c r="G58" s="13"/>
      <c r="H58" s="13"/>
    </row>
    <row r="59" spans="1:8" ht="11.25" customHeight="1">
      <c r="A59" s="88"/>
      <c r="B59" s="86"/>
      <c r="C59" s="88" t="s">
        <v>951</v>
      </c>
      <c r="D59" s="116"/>
      <c r="E59" s="109"/>
      <c r="F59" s="117">
        <v>0.161</v>
      </c>
      <c r="G59" s="13"/>
      <c r="H59" s="13"/>
    </row>
    <row r="60" spans="1:8" ht="11.25" customHeight="1">
      <c r="A60" s="88"/>
      <c r="B60" s="86"/>
      <c r="C60" s="88" t="s">
        <v>793</v>
      </c>
      <c r="D60" s="116"/>
      <c r="E60" s="109"/>
      <c r="F60" s="117">
        <v>0.42</v>
      </c>
      <c r="G60" s="13"/>
      <c r="H60" s="13"/>
    </row>
    <row r="61" spans="1:8" ht="11.25" customHeight="1">
      <c r="A61" s="88"/>
      <c r="B61" s="86"/>
      <c r="C61" s="88" t="s">
        <v>101</v>
      </c>
      <c r="D61" s="116"/>
      <c r="E61" s="109"/>
      <c r="F61" s="117">
        <v>0.218</v>
      </c>
      <c r="G61" s="13"/>
      <c r="H61" s="13"/>
    </row>
    <row r="62" spans="1:8" ht="11.25" customHeight="1">
      <c r="A62" s="88"/>
      <c r="B62" s="86"/>
      <c r="C62" s="88" t="s">
        <v>743</v>
      </c>
      <c r="D62" s="116"/>
      <c r="E62" s="109"/>
      <c r="F62" s="117">
        <v>0.509</v>
      </c>
      <c r="G62" s="13"/>
      <c r="H62" s="13"/>
    </row>
    <row r="63" spans="1:8" ht="11.25" customHeight="1">
      <c r="A63" s="88"/>
      <c r="B63" s="323" t="s">
        <v>744</v>
      </c>
      <c r="C63" s="324"/>
      <c r="D63" s="116"/>
      <c r="E63" s="109">
        <v>3.268</v>
      </c>
      <c r="F63" s="117"/>
      <c r="G63" s="13"/>
      <c r="H63" s="13"/>
    </row>
    <row r="64" spans="1:8" ht="11.25" customHeight="1">
      <c r="A64" s="88"/>
      <c r="B64" s="86"/>
      <c r="C64" s="88" t="s">
        <v>975</v>
      </c>
      <c r="D64" s="116"/>
      <c r="E64" s="109"/>
      <c r="F64" s="117">
        <v>2.016</v>
      </c>
      <c r="G64" s="13"/>
      <c r="H64" s="13"/>
    </row>
    <row r="65" spans="1:8" ht="11.25" customHeight="1">
      <c r="A65" s="88"/>
      <c r="B65" s="86"/>
      <c r="C65" s="88" t="s">
        <v>953</v>
      </c>
      <c r="D65" s="116"/>
      <c r="E65" s="109"/>
      <c r="F65" s="117">
        <v>0.265</v>
      </c>
      <c r="G65" s="13"/>
      <c r="H65" s="13"/>
    </row>
    <row r="66" spans="1:8" ht="11.25" customHeight="1">
      <c r="A66" s="88"/>
      <c r="B66" s="86"/>
      <c r="C66" s="71" t="s">
        <v>796</v>
      </c>
      <c r="D66" s="116"/>
      <c r="E66" s="109"/>
      <c r="F66" s="117">
        <v>0.557</v>
      </c>
      <c r="G66" s="13"/>
      <c r="H66" s="13"/>
    </row>
    <row r="67" spans="1:8" ht="11.25" customHeight="1">
      <c r="A67" s="88"/>
      <c r="B67" s="86"/>
      <c r="C67" s="88" t="s">
        <v>745</v>
      </c>
      <c r="D67" s="116"/>
      <c r="E67" s="109"/>
      <c r="F67" s="117">
        <v>0.43</v>
      </c>
      <c r="G67" s="13"/>
      <c r="H67" s="13"/>
    </row>
    <row r="68" spans="1:8" ht="11.25" customHeight="1">
      <c r="A68" s="88"/>
      <c r="B68" s="357" t="s">
        <v>1040</v>
      </c>
      <c r="C68" s="358"/>
      <c r="D68" s="116"/>
      <c r="E68" s="109">
        <v>0.462</v>
      </c>
      <c r="F68" s="117">
        <v>0.462</v>
      </c>
      <c r="G68" s="13"/>
      <c r="H68" s="13"/>
    </row>
    <row r="69" spans="1:8" ht="11.25" customHeight="1">
      <c r="A69" s="88"/>
      <c r="B69" s="357" t="s">
        <v>32</v>
      </c>
      <c r="C69" s="358"/>
      <c r="D69" s="116"/>
      <c r="E69" s="109">
        <v>1.334</v>
      </c>
      <c r="F69" s="117"/>
      <c r="G69" s="13"/>
      <c r="H69" s="13"/>
    </row>
    <row r="70" spans="1:8" ht="11.25" customHeight="1">
      <c r="A70" s="88"/>
      <c r="B70" s="86"/>
      <c r="C70" s="88" t="s">
        <v>797</v>
      </c>
      <c r="D70" s="116"/>
      <c r="E70" s="109"/>
      <c r="F70" s="117">
        <v>0.433</v>
      </c>
      <c r="G70" s="13"/>
      <c r="H70" s="13"/>
    </row>
    <row r="71" spans="1:8" ht="11.25" customHeight="1">
      <c r="A71" s="88"/>
      <c r="B71" s="86"/>
      <c r="C71" s="88" t="s">
        <v>746</v>
      </c>
      <c r="D71" s="116"/>
      <c r="E71" s="109"/>
      <c r="F71" s="117">
        <v>0.614</v>
      </c>
      <c r="G71" s="13"/>
      <c r="H71" s="13"/>
    </row>
    <row r="72" spans="1:8" ht="11.25" customHeight="1">
      <c r="A72" s="88"/>
      <c r="B72" s="86"/>
      <c r="C72" s="88" t="s">
        <v>747</v>
      </c>
      <c r="D72" s="116"/>
      <c r="E72" s="109"/>
      <c r="F72" s="117">
        <v>0.287</v>
      </c>
      <c r="G72" s="13"/>
      <c r="H72" s="13"/>
    </row>
    <row r="73" spans="1:8" ht="11.25" customHeight="1">
      <c r="A73" s="88"/>
      <c r="B73" s="323" t="s">
        <v>997</v>
      </c>
      <c r="C73" s="324"/>
      <c r="D73" s="116"/>
      <c r="E73" s="109">
        <v>0.415</v>
      </c>
      <c r="F73" s="117">
        <v>0.415</v>
      </c>
      <c r="G73" s="13"/>
      <c r="H73" s="13"/>
    </row>
    <row r="74" spans="1:8" ht="11.25" customHeight="1">
      <c r="A74" s="323" t="s">
        <v>748</v>
      </c>
      <c r="B74" s="323"/>
      <c r="C74" s="324"/>
      <c r="D74" s="118">
        <v>13.505</v>
      </c>
      <c r="E74" s="109"/>
      <c r="F74" s="119"/>
      <c r="G74" s="13"/>
      <c r="H74" s="13"/>
    </row>
    <row r="75" spans="1:8" ht="11.25" customHeight="1">
      <c r="A75" s="88"/>
      <c r="B75" s="323" t="s">
        <v>899</v>
      </c>
      <c r="C75" s="324"/>
      <c r="D75" s="116"/>
      <c r="E75" s="109">
        <v>4.188</v>
      </c>
      <c r="F75" s="117"/>
      <c r="G75" s="13"/>
      <c r="H75" s="13"/>
    </row>
    <row r="76" spans="1:8" ht="11.25" customHeight="1">
      <c r="A76" s="88"/>
      <c r="B76" s="86"/>
      <c r="C76" s="88" t="s">
        <v>799</v>
      </c>
      <c r="D76" s="116"/>
      <c r="E76" s="109"/>
      <c r="F76" s="117">
        <v>3.696</v>
      </c>
      <c r="G76" s="13"/>
      <c r="H76" s="13"/>
    </row>
    <row r="77" spans="1:8" ht="11.25" customHeight="1">
      <c r="A77" s="88"/>
      <c r="B77" s="86"/>
      <c r="C77" s="88" t="s">
        <v>800</v>
      </c>
      <c r="D77" s="116"/>
      <c r="E77" s="109"/>
      <c r="F77" s="117">
        <v>0.492</v>
      </c>
      <c r="G77" s="13"/>
      <c r="H77" s="13"/>
    </row>
    <row r="78" spans="1:8" ht="11.25" customHeight="1">
      <c r="A78" s="88"/>
      <c r="B78" s="323" t="s">
        <v>36</v>
      </c>
      <c r="C78" s="324"/>
      <c r="D78" s="116"/>
      <c r="E78" s="109">
        <v>9.32</v>
      </c>
      <c r="F78" s="117"/>
      <c r="G78" s="13"/>
      <c r="H78" s="13"/>
    </row>
    <row r="79" spans="1:8" ht="11.25" customHeight="1">
      <c r="A79" s="88"/>
      <c r="B79" s="86"/>
      <c r="C79" s="88" t="s">
        <v>1041</v>
      </c>
      <c r="D79" s="116"/>
      <c r="E79" s="109"/>
      <c r="F79" s="117">
        <v>1.861</v>
      </c>
      <c r="G79" s="13"/>
      <c r="H79" s="13"/>
    </row>
    <row r="80" spans="1:8" ht="11.25" customHeight="1">
      <c r="A80" s="88"/>
      <c r="B80" s="86"/>
      <c r="C80" s="88" t="s">
        <v>986</v>
      </c>
      <c r="D80" s="116"/>
      <c r="E80" s="109"/>
      <c r="F80" s="117">
        <v>5.402</v>
      </c>
      <c r="G80" s="13"/>
      <c r="H80" s="13"/>
    </row>
    <row r="81" spans="1:8" ht="11.25" customHeight="1">
      <c r="A81" s="88"/>
      <c r="B81" s="86"/>
      <c r="C81" s="88" t="s">
        <v>1042</v>
      </c>
      <c r="D81" s="116"/>
      <c r="E81" s="109"/>
      <c r="F81" s="125"/>
      <c r="G81" s="13"/>
      <c r="H81" s="13"/>
    </row>
    <row r="82" spans="1:8" ht="11.25" customHeight="1">
      <c r="A82" s="88"/>
      <c r="B82" s="86"/>
      <c r="C82" s="88" t="s">
        <v>1021</v>
      </c>
      <c r="D82" s="116"/>
      <c r="E82" s="109"/>
      <c r="F82" s="117">
        <v>1.387</v>
      </c>
      <c r="G82" s="13"/>
      <c r="H82" s="13"/>
    </row>
    <row r="83" spans="1:8" ht="11.25" customHeight="1">
      <c r="A83" s="88"/>
      <c r="B83" s="86"/>
      <c r="C83" s="88" t="s">
        <v>933</v>
      </c>
      <c r="D83" s="116"/>
      <c r="E83" s="109"/>
      <c r="F83" s="117">
        <v>0.295</v>
      </c>
      <c r="G83" s="13"/>
      <c r="H83" s="13"/>
    </row>
    <row r="84" spans="1:8" ht="11.25" customHeight="1">
      <c r="A84" s="88"/>
      <c r="B84" s="86"/>
      <c r="C84" s="88" t="s">
        <v>809</v>
      </c>
      <c r="D84" s="116"/>
      <c r="E84" s="109"/>
      <c r="F84" s="117">
        <v>0.375</v>
      </c>
      <c r="G84" s="13"/>
      <c r="H84" s="13"/>
    </row>
    <row r="85" spans="1:8" ht="11.25" customHeight="1">
      <c r="A85" s="323" t="s">
        <v>810</v>
      </c>
      <c r="B85" s="323"/>
      <c r="C85" s="324"/>
      <c r="D85" s="118">
        <v>13.627</v>
      </c>
      <c r="E85" s="109"/>
      <c r="F85" s="119"/>
      <c r="G85" s="13"/>
      <c r="H85" s="13"/>
    </row>
    <row r="86" spans="1:8" ht="11.25" customHeight="1">
      <c r="A86" s="88"/>
      <c r="B86" s="323" t="s">
        <v>37</v>
      </c>
      <c r="C86" s="324"/>
      <c r="D86" s="116"/>
      <c r="E86" s="109">
        <v>2.585</v>
      </c>
      <c r="F86" s="117"/>
      <c r="G86" s="13"/>
      <c r="H86" s="13"/>
    </row>
    <row r="87" spans="1:8" ht="11.25" customHeight="1">
      <c r="A87" s="88"/>
      <c r="B87" s="86"/>
      <c r="C87" s="88" t="s">
        <v>802</v>
      </c>
      <c r="D87" s="116"/>
      <c r="E87" s="109"/>
      <c r="F87" s="117">
        <v>1.909</v>
      </c>
      <c r="G87" s="13"/>
      <c r="H87" s="13"/>
    </row>
    <row r="88" spans="1:8" ht="11.25" customHeight="1">
      <c r="A88" s="88"/>
      <c r="B88" s="86"/>
      <c r="C88" s="88" t="s">
        <v>803</v>
      </c>
      <c r="D88" s="116"/>
      <c r="E88" s="109"/>
      <c r="F88" s="117">
        <v>0.535</v>
      </c>
      <c r="G88" s="13"/>
      <c r="H88" s="13"/>
    </row>
    <row r="89" spans="1:8" ht="11.25" customHeight="1">
      <c r="A89" s="88"/>
      <c r="B89" s="86"/>
      <c r="C89" s="88" t="s">
        <v>956</v>
      </c>
      <c r="D89" s="116"/>
      <c r="E89" s="109"/>
      <c r="F89" s="117">
        <v>0.141</v>
      </c>
      <c r="G89" s="13"/>
      <c r="H89" s="13"/>
    </row>
    <row r="90" spans="1:8" ht="11.25" customHeight="1">
      <c r="A90" s="88"/>
      <c r="B90" s="323" t="s">
        <v>38</v>
      </c>
      <c r="C90" s="324"/>
      <c r="D90" s="116"/>
      <c r="E90" s="109">
        <v>2.38</v>
      </c>
      <c r="F90" s="117"/>
      <c r="G90" s="13"/>
      <c r="H90" s="13"/>
    </row>
    <row r="91" spans="1:8" ht="11.25" customHeight="1">
      <c r="A91" s="88"/>
      <c r="B91" s="86"/>
      <c r="C91" s="88" t="s">
        <v>811</v>
      </c>
      <c r="D91" s="116"/>
      <c r="E91" s="109"/>
      <c r="F91" s="117">
        <v>1.744</v>
      </c>
      <c r="G91" s="13"/>
      <c r="H91" s="13"/>
    </row>
    <row r="92" spans="1:8" ht="11.25" customHeight="1">
      <c r="A92" s="88"/>
      <c r="B92" s="86"/>
      <c r="C92" s="88" t="s">
        <v>812</v>
      </c>
      <c r="D92" s="116"/>
      <c r="E92" s="109"/>
      <c r="F92" s="117">
        <v>0.636</v>
      </c>
      <c r="G92" s="13"/>
      <c r="H92" s="13"/>
    </row>
    <row r="93" spans="1:8" ht="11.25" customHeight="1">
      <c r="A93" s="88"/>
      <c r="B93" s="323" t="s">
        <v>39</v>
      </c>
      <c r="C93" s="324"/>
      <c r="D93" s="116"/>
      <c r="E93" s="109">
        <v>1.64</v>
      </c>
      <c r="F93" s="117">
        <v>1.64</v>
      </c>
      <c r="G93" s="13"/>
      <c r="H93" s="13"/>
    </row>
    <row r="94" spans="1:8" ht="11.25" customHeight="1">
      <c r="A94" s="88"/>
      <c r="B94" s="323" t="s">
        <v>1000</v>
      </c>
      <c r="C94" s="324"/>
      <c r="D94" s="116"/>
      <c r="E94" s="109">
        <v>0.897</v>
      </c>
      <c r="F94" s="117"/>
      <c r="G94" s="13"/>
      <c r="H94" s="13"/>
    </row>
    <row r="95" spans="1:8" ht="11.25" customHeight="1">
      <c r="A95" s="88"/>
      <c r="B95" s="86"/>
      <c r="C95" s="88" t="s">
        <v>813</v>
      </c>
      <c r="D95" s="116"/>
      <c r="E95" s="109"/>
      <c r="F95" s="117">
        <v>0.418</v>
      </c>
      <c r="G95" s="13"/>
      <c r="H95" s="13"/>
    </row>
    <row r="96" spans="1:8" ht="11.25" customHeight="1">
      <c r="A96" s="88"/>
      <c r="B96" s="86"/>
      <c r="C96" s="88" t="s">
        <v>1043</v>
      </c>
      <c r="D96" s="116"/>
      <c r="E96" s="109"/>
      <c r="F96" s="117">
        <v>0.479</v>
      </c>
      <c r="G96" s="13"/>
      <c r="H96" s="13"/>
    </row>
    <row r="97" spans="1:8" ht="11.25" customHeight="1">
      <c r="A97" s="88"/>
      <c r="B97" s="323" t="s">
        <v>750</v>
      </c>
      <c r="C97" s="324"/>
      <c r="D97" s="116"/>
      <c r="E97" s="109">
        <v>1.421</v>
      </c>
      <c r="F97" s="117"/>
      <c r="G97" s="13"/>
      <c r="H97" s="13"/>
    </row>
    <row r="98" spans="1:8" ht="11.25" customHeight="1">
      <c r="A98" s="88"/>
      <c r="B98" s="86"/>
      <c r="C98" s="88" t="s">
        <v>816</v>
      </c>
      <c r="D98" s="116"/>
      <c r="E98" s="109"/>
      <c r="F98" s="117">
        <v>0.358</v>
      </c>
      <c r="G98" s="13"/>
      <c r="H98" s="13"/>
    </row>
    <row r="99" spans="1:8" ht="11.25" customHeight="1">
      <c r="A99" s="88"/>
      <c r="B99" s="86"/>
      <c r="C99" s="88" t="s">
        <v>957</v>
      </c>
      <c r="D99" s="116"/>
      <c r="E99" s="109"/>
      <c r="F99" s="117">
        <v>0.479</v>
      </c>
      <c r="G99" s="13"/>
      <c r="H99" s="13"/>
    </row>
    <row r="100" spans="1:8" ht="11.25" customHeight="1">
      <c r="A100" s="88"/>
      <c r="B100" s="86"/>
      <c r="C100" s="88" t="s">
        <v>978</v>
      </c>
      <c r="D100" s="116"/>
      <c r="E100" s="109"/>
      <c r="F100" s="117">
        <v>0.148</v>
      </c>
      <c r="G100" s="13"/>
      <c r="H100" s="13"/>
    </row>
    <row r="101" spans="1:8" ht="11.25" customHeight="1">
      <c r="A101" s="88"/>
      <c r="B101" s="86"/>
      <c r="C101" s="88" t="s">
        <v>817</v>
      </c>
      <c r="D101" s="116"/>
      <c r="E101" s="109"/>
      <c r="F101" s="117">
        <v>0.436</v>
      </c>
      <c r="G101" s="13"/>
      <c r="H101" s="13"/>
    </row>
    <row r="102" spans="1:8" ht="11.25" customHeight="1">
      <c r="A102" s="88"/>
      <c r="B102" s="323" t="s">
        <v>40</v>
      </c>
      <c r="C102" s="324"/>
      <c r="D102" s="116"/>
      <c r="E102" s="109">
        <v>3.401</v>
      </c>
      <c r="F102" s="117"/>
      <c r="G102" s="13"/>
      <c r="H102" s="13"/>
    </row>
    <row r="103" spans="1:8" ht="11.25" customHeight="1">
      <c r="A103" s="88"/>
      <c r="B103" s="86"/>
      <c r="C103" s="88" t="s">
        <v>686</v>
      </c>
      <c r="D103" s="116"/>
      <c r="E103" s="109"/>
      <c r="F103" s="117">
        <v>0.88</v>
      </c>
      <c r="G103" s="13"/>
      <c r="H103" s="13"/>
    </row>
    <row r="104" spans="1:8" ht="11.25" customHeight="1">
      <c r="A104" s="88"/>
      <c r="B104" s="86"/>
      <c r="C104" s="88" t="s">
        <v>958</v>
      </c>
      <c r="D104" s="116"/>
      <c r="E104" s="109"/>
      <c r="F104" s="117">
        <v>0.326</v>
      </c>
      <c r="G104" s="13"/>
      <c r="H104" s="13"/>
    </row>
    <row r="105" spans="1:8" ht="11.25" customHeight="1">
      <c r="A105" s="88"/>
      <c r="B105" s="86"/>
      <c r="C105" s="88" t="s">
        <v>959</v>
      </c>
      <c r="D105" s="116"/>
      <c r="E105" s="109"/>
      <c r="F105" s="117">
        <v>0.642</v>
      </c>
      <c r="G105" s="13"/>
      <c r="H105" s="13"/>
    </row>
    <row r="106" spans="1:8" ht="11.25" customHeight="1">
      <c r="A106" s="88"/>
      <c r="B106" s="86"/>
      <c r="C106" s="88" t="s">
        <v>1044</v>
      </c>
      <c r="D106" s="116"/>
      <c r="E106" s="109"/>
      <c r="F106" s="117">
        <v>0.266</v>
      </c>
      <c r="G106" s="13"/>
      <c r="H106" s="13"/>
    </row>
    <row r="107" spans="1:8" ht="11.25" customHeight="1">
      <c r="A107" s="88"/>
      <c r="B107" s="86"/>
      <c r="C107" s="88" t="s">
        <v>1002</v>
      </c>
      <c r="D107" s="116"/>
      <c r="E107" s="109"/>
      <c r="F107" s="117">
        <v>0.546</v>
      </c>
      <c r="G107" s="13"/>
      <c r="H107" s="13"/>
    </row>
    <row r="108" spans="1:8" ht="11.25" customHeight="1">
      <c r="A108" s="88"/>
      <c r="B108" s="86"/>
      <c r="C108" s="88" t="s">
        <v>962</v>
      </c>
      <c r="D108" s="116"/>
      <c r="E108" s="109"/>
      <c r="F108" s="117">
        <v>0.268</v>
      </c>
      <c r="G108" s="13"/>
      <c r="H108" s="13"/>
    </row>
    <row r="109" spans="1:8" ht="11.25" customHeight="1">
      <c r="A109" s="88"/>
      <c r="B109" s="86"/>
      <c r="C109" s="88" t="s">
        <v>1045</v>
      </c>
      <c r="D109" s="116"/>
      <c r="E109" s="109"/>
      <c r="F109" s="117">
        <v>0.218</v>
      </c>
      <c r="G109" s="13"/>
      <c r="H109" s="13"/>
    </row>
    <row r="110" spans="1:8" ht="11.25" customHeight="1">
      <c r="A110" s="88"/>
      <c r="B110" s="86"/>
      <c r="C110" s="88" t="s">
        <v>963</v>
      </c>
      <c r="D110" s="116"/>
      <c r="E110" s="109"/>
      <c r="F110" s="117">
        <v>0.255</v>
      </c>
      <c r="G110" s="13"/>
      <c r="H110" s="13"/>
    </row>
    <row r="111" spans="1:8" ht="11.25" customHeight="1">
      <c r="A111" s="88"/>
      <c r="B111" s="323" t="s">
        <v>41</v>
      </c>
      <c r="C111" s="324"/>
      <c r="D111" s="116"/>
      <c r="E111" s="109">
        <v>1.303</v>
      </c>
      <c r="F111" s="117"/>
      <c r="G111" s="13"/>
      <c r="H111" s="13"/>
    </row>
    <row r="112" spans="1:8" ht="11.25" customHeight="1">
      <c r="A112" s="88"/>
      <c r="B112" s="86"/>
      <c r="C112" s="88" t="s">
        <v>1025</v>
      </c>
      <c r="D112" s="116"/>
      <c r="E112" s="109"/>
      <c r="F112" s="117">
        <v>0.242</v>
      </c>
      <c r="G112" s="13"/>
      <c r="H112" s="13"/>
    </row>
    <row r="113" spans="1:8" ht="11.25" customHeight="1">
      <c r="A113" s="88"/>
      <c r="B113" s="86"/>
      <c r="C113" s="88" t="s">
        <v>1046</v>
      </c>
      <c r="D113" s="116"/>
      <c r="E113" s="109"/>
      <c r="F113" s="117">
        <v>1.061</v>
      </c>
      <c r="G113" s="13"/>
      <c r="H113" s="13"/>
    </row>
    <row r="114" spans="1:8" ht="11.25" customHeight="1">
      <c r="A114" s="323" t="s">
        <v>753</v>
      </c>
      <c r="B114" s="323"/>
      <c r="C114" s="324"/>
      <c r="D114" s="118">
        <v>16.377</v>
      </c>
      <c r="E114" s="109"/>
      <c r="F114" s="119"/>
      <c r="G114" s="13"/>
      <c r="H114" s="13"/>
    </row>
    <row r="115" spans="1:8" ht="11.25" customHeight="1">
      <c r="A115" s="88"/>
      <c r="B115" s="323" t="s">
        <v>44</v>
      </c>
      <c r="C115" s="324"/>
      <c r="D115" s="116"/>
      <c r="E115" s="109">
        <v>14.98</v>
      </c>
      <c r="F115" s="117"/>
      <c r="G115" s="13"/>
      <c r="H115" s="13"/>
    </row>
    <row r="116" spans="1:8" ht="11.25" customHeight="1">
      <c r="A116" s="88"/>
      <c r="B116" s="86"/>
      <c r="C116" s="88" t="s">
        <v>1006</v>
      </c>
      <c r="D116" s="116"/>
      <c r="E116" s="109"/>
      <c r="F116" s="117">
        <v>4.303</v>
      </c>
      <c r="G116" s="13"/>
      <c r="H116" s="13"/>
    </row>
    <row r="117" spans="1:8" ht="11.25" customHeight="1">
      <c r="A117" s="88"/>
      <c r="B117" s="86"/>
      <c r="C117" s="88" t="s">
        <v>830</v>
      </c>
      <c r="D117" s="116"/>
      <c r="E117" s="109"/>
      <c r="F117" s="117">
        <v>4.576</v>
      </c>
      <c r="G117" s="13"/>
      <c r="H117" s="13"/>
    </row>
    <row r="118" spans="1:8" ht="11.25" customHeight="1">
      <c r="A118" s="88"/>
      <c r="B118" s="86"/>
      <c r="C118" s="88" t="s">
        <v>754</v>
      </c>
      <c r="D118" s="116"/>
      <c r="E118" s="109"/>
      <c r="F118" s="117">
        <v>1.541</v>
      </c>
      <c r="G118" s="13"/>
      <c r="H118" s="13"/>
    </row>
    <row r="119" spans="1:8" ht="11.25" customHeight="1">
      <c r="A119" s="88"/>
      <c r="B119" s="86"/>
      <c r="C119" s="88" t="s">
        <v>755</v>
      </c>
      <c r="D119" s="116"/>
      <c r="E119" s="109"/>
      <c r="F119" s="117">
        <v>1.018</v>
      </c>
      <c r="G119" s="13"/>
      <c r="H119" s="13"/>
    </row>
    <row r="120" spans="1:8" ht="11.25" customHeight="1">
      <c r="A120" s="88"/>
      <c r="B120" s="86"/>
      <c r="C120" s="88" t="s">
        <v>965</v>
      </c>
      <c r="D120" s="116"/>
      <c r="E120" s="109"/>
      <c r="F120" s="117">
        <v>0.467</v>
      </c>
      <c r="G120" s="13"/>
      <c r="H120" s="13"/>
    </row>
    <row r="121" spans="1:8" ht="11.25" customHeight="1">
      <c r="A121" s="88"/>
      <c r="B121" s="86"/>
      <c r="C121" s="88" t="s">
        <v>1047</v>
      </c>
      <c r="D121" s="116"/>
      <c r="E121" s="109"/>
      <c r="F121" s="117"/>
      <c r="G121" s="13"/>
      <c r="H121" s="13"/>
    </row>
    <row r="122" spans="1:8" ht="11.25" customHeight="1">
      <c r="A122" s="88"/>
      <c r="B122" s="86"/>
      <c r="C122" s="88" t="s">
        <v>1021</v>
      </c>
      <c r="D122" s="116"/>
      <c r="E122" s="109"/>
      <c r="F122" s="117">
        <v>1.551</v>
      </c>
      <c r="G122" s="13"/>
      <c r="H122" s="13"/>
    </row>
    <row r="123" spans="1:8" ht="11.25" customHeight="1">
      <c r="A123" s="88"/>
      <c r="B123" s="86"/>
      <c r="C123" s="88" t="s">
        <v>933</v>
      </c>
      <c r="D123" s="116"/>
      <c r="E123" s="109"/>
      <c r="F123" s="117">
        <v>1.524</v>
      </c>
      <c r="G123" s="13"/>
      <c r="H123" s="13"/>
    </row>
    <row r="124" spans="1:8" ht="11.25" customHeight="1">
      <c r="A124" s="88"/>
      <c r="B124" s="323" t="s">
        <v>45</v>
      </c>
      <c r="C124" s="324"/>
      <c r="D124" s="116"/>
      <c r="E124" s="109">
        <v>1.397</v>
      </c>
      <c r="F124" s="117">
        <v>1.397</v>
      </c>
      <c r="G124" s="13"/>
      <c r="H124" s="13"/>
    </row>
    <row r="125" spans="1:8" ht="11.25" customHeight="1">
      <c r="A125" s="323" t="s">
        <v>13</v>
      </c>
      <c r="B125" s="323"/>
      <c r="C125" s="324"/>
      <c r="D125" s="118">
        <v>8.455</v>
      </c>
      <c r="E125" s="109"/>
      <c r="F125" s="117"/>
      <c r="G125" s="13"/>
      <c r="H125" s="13"/>
    </row>
    <row r="126" spans="1:8" ht="11.25" customHeight="1">
      <c r="A126" s="88"/>
      <c r="B126" s="323" t="s">
        <v>932</v>
      </c>
      <c r="C126" s="324"/>
      <c r="D126" s="116"/>
      <c r="E126" s="109">
        <v>6.07</v>
      </c>
      <c r="F126" s="117"/>
      <c r="G126" s="13"/>
      <c r="H126" s="13"/>
    </row>
    <row r="127" spans="1:8" ht="11.25" customHeight="1">
      <c r="A127" s="88"/>
      <c r="B127" s="86"/>
      <c r="C127" s="88" t="s">
        <v>831</v>
      </c>
      <c r="D127" s="116"/>
      <c r="E127" s="109"/>
      <c r="F127" s="117">
        <v>4.178</v>
      </c>
      <c r="G127" s="13"/>
      <c r="H127" s="13"/>
    </row>
    <row r="128" spans="1:8" ht="11.25" customHeight="1">
      <c r="A128" s="88"/>
      <c r="B128" s="86"/>
      <c r="C128" s="88" t="s">
        <v>757</v>
      </c>
      <c r="D128" s="116"/>
      <c r="E128" s="109"/>
      <c r="F128" s="117">
        <v>1.071</v>
      </c>
      <c r="G128" s="13"/>
      <c r="H128" s="13"/>
    </row>
    <row r="129" spans="1:8" ht="11.25" customHeight="1">
      <c r="A129" s="88"/>
      <c r="B129" s="86"/>
      <c r="C129" s="88" t="s">
        <v>832</v>
      </c>
      <c r="D129" s="116"/>
      <c r="E129" s="109"/>
      <c r="F129" s="117">
        <v>0.821</v>
      </c>
      <c r="G129" s="13"/>
      <c r="H129" s="13"/>
    </row>
    <row r="130" spans="1:8" ht="11.25" customHeight="1">
      <c r="A130" s="88"/>
      <c r="B130" s="323" t="s">
        <v>47</v>
      </c>
      <c r="C130" s="324"/>
      <c r="D130" s="116"/>
      <c r="E130" s="109">
        <v>2.385</v>
      </c>
      <c r="F130" s="117">
        <v>2.385</v>
      </c>
      <c r="G130" s="13"/>
      <c r="H130" s="13"/>
    </row>
    <row r="131" spans="1:8" ht="11.25" customHeight="1">
      <c r="A131" s="323" t="s">
        <v>833</v>
      </c>
      <c r="B131" s="323"/>
      <c r="C131" s="324"/>
      <c r="D131" s="118">
        <v>7.503</v>
      </c>
      <c r="E131" s="109"/>
      <c r="F131" s="117"/>
      <c r="G131" s="13"/>
      <c r="H131" s="13"/>
    </row>
    <row r="132" spans="1:8" ht="11.25" customHeight="1">
      <c r="A132" s="88"/>
      <c r="B132" s="323" t="s">
        <v>49</v>
      </c>
      <c r="C132" s="324"/>
      <c r="D132" s="116"/>
      <c r="E132" s="109">
        <v>4.749</v>
      </c>
      <c r="F132" s="117"/>
      <c r="G132" s="13"/>
      <c r="H132" s="13"/>
    </row>
    <row r="133" spans="1:8" ht="11.25" customHeight="1">
      <c r="A133" s="88"/>
      <c r="B133" s="86"/>
      <c r="C133" s="88" t="s">
        <v>694</v>
      </c>
      <c r="D133" s="116"/>
      <c r="E133" s="109"/>
      <c r="F133" s="117">
        <v>4.297</v>
      </c>
      <c r="G133" s="13"/>
      <c r="H133" s="13"/>
    </row>
    <row r="134" spans="1:8" ht="11.25" customHeight="1">
      <c r="A134" s="88"/>
      <c r="B134" s="86"/>
      <c r="C134" s="88" t="s">
        <v>835</v>
      </c>
      <c r="D134" s="116"/>
      <c r="E134" s="109"/>
      <c r="F134" s="117">
        <v>0.452</v>
      </c>
      <c r="G134" s="13"/>
      <c r="H134" s="13"/>
    </row>
    <row r="135" spans="1:8" ht="11.25" customHeight="1">
      <c r="A135" s="88"/>
      <c r="B135" s="323" t="s">
        <v>50</v>
      </c>
      <c r="C135" s="324"/>
      <c r="D135" s="116"/>
      <c r="E135" s="109">
        <v>2.085</v>
      </c>
      <c r="F135" s="117"/>
      <c r="G135" s="13"/>
      <c r="H135" s="13"/>
    </row>
    <row r="136" spans="1:8" ht="11.25" customHeight="1">
      <c r="A136" s="88"/>
      <c r="B136" s="86"/>
      <c r="C136" s="88" t="s">
        <v>697</v>
      </c>
      <c r="D136" s="116"/>
      <c r="E136" s="109"/>
      <c r="F136" s="117">
        <v>0.833</v>
      </c>
      <c r="G136" s="13"/>
      <c r="H136" s="13"/>
    </row>
    <row r="137" spans="1:8" ht="11.25" customHeight="1">
      <c r="A137" s="88"/>
      <c r="B137" s="86"/>
      <c r="C137" s="88" t="s">
        <v>1009</v>
      </c>
      <c r="D137" s="116"/>
      <c r="E137" s="109"/>
      <c r="F137" s="117">
        <v>1.252</v>
      </c>
      <c r="G137" s="13"/>
      <c r="H137" s="13"/>
    </row>
    <row r="138" spans="1:8" ht="11.25" customHeight="1">
      <c r="A138" s="88"/>
      <c r="B138" s="323" t="s">
        <v>1031</v>
      </c>
      <c r="C138" s="324"/>
      <c r="D138" s="116"/>
      <c r="E138" s="109">
        <v>0.669</v>
      </c>
      <c r="F138" s="117">
        <v>0.669</v>
      </c>
      <c r="G138" s="13"/>
      <c r="H138" s="13"/>
    </row>
    <row r="139" spans="1:8" ht="11.25" customHeight="1">
      <c r="A139" s="323" t="s">
        <v>759</v>
      </c>
      <c r="B139" s="323"/>
      <c r="C139" s="324"/>
      <c r="D139" s="118">
        <v>11.417</v>
      </c>
      <c r="E139" s="109"/>
      <c r="F139" s="117"/>
      <c r="G139" s="13"/>
      <c r="H139" s="13"/>
    </row>
    <row r="140" spans="1:8" ht="11.25" customHeight="1">
      <c r="A140" s="88"/>
      <c r="B140" s="323" t="s">
        <v>1091</v>
      </c>
      <c r="C140" s="324"/>
      <c r="D140" s="116"/>
      <c r="E140" s="109">
        <v>1.532</v>
      </c>
      <c r="F140" s="117">
        <v>1.532</v>
      </c>
      <c r="G140" s="13"/>
      <c r="H140" s="13"/>
    </row>
    <row r="141" spans="1:8" ht="11.25" customHeight="1">
      <c r="A141" s="88"/>
      <c r="B141" s="323" t="s">
        <v>1032</v>
      </c>
      <c r="C141" s="324"/>
      <c r="D141" s="116"/>
      <c r="E141" s="109">
        <v>2.66</v>
      </c>
      <c r="F141" s="117"/>
      <c r="G141" s="13"/>
      <c r="H141" s="13"/>
    </row>
    <row r="142" spans="1:8" ht="11.25" customHeight="1">
      <c r="A142" s="88"/>
      <c r="B142" s="86"/>
      <c r="C142" s="88" t="s">
        <v>1048</v>
      </c>
      <c r="D142" s="116"/>
      <c r="E142" s="109"/>
      <c r="F142" s="117">
        <v>0.911</v>
      </c>
      <c r="G142" s="13"/>
      <c r="H142" s="13"/>
    </row>
    <row r="143" spans="1:8" ht="11.25" customHeight="1">
      <c r="A143" s="88"/>
      <c r="B143" s="86"/>
      <c r="C143" s="88" t="s">
        <v>1010</v>
      </c>
      <c r="D143" s="116"/>
      <c r="E143" s="109"/>
      <c r="F143" s="117">
        <v>0.498</v>
      </c>
      <c r="G143" s="13"/>
      <c r="H143" s="13"/>
    </row>
    <row r="144" spans="1:8" ht="11.25" customHeight="1">
      <c r="A144" s="88"/>
      <c r="B144" s="86"/>
      <c r="C144" s="71" t="s">
        <v>19</v>
      </c>
      <c r="D144" s="116"/>
      <c r="E144" s="109"/>
      <c r="F144" s="117">
        <v>1.251</v>
      </c>
      <c r="G144" s="13"/>
      <c r="H144" s="13"/>
    </row>
    <row r="145" spans="1:8" ht="11.25" customHeight="1">
      <c r="A145" s="88"/>
      <c r="B145" s="323" t="s">
        <v>723</v>
      </c>
      <c r="C145" s="324"/>
      <c r="D145" s="116"/>
      <c r="E145" s="109">
        <v>3.616</v>
      </c>
      <c r="F145" s="117"/>
      <c r="G145" s="13"/>
      <c r="H145" s="13"/>
    </row>
    <row r="146" spans="1:8" ht="11.25" customHeight="1">
      <c r="A146" s="88"/>
      <c r="B146" s="86"/>
      <c r="C146" s="88" t="s">
        <v>987</v>
      </c>
      <c r="D146" s="116"/>
      <c r="E146" s="109"/>
      <c r="F146" s="117">
        <v>1.532</v>
      </c>
      <c r="G146" s="13"/>
      <c r="H146" s="13"/>
    </row>
    <row r="147" spans="1:8" ht="11.25" customHeight="1">
      <c r="A147" s="88"/>
      <c r="B147" s="86"/>
      <c r="C147" s="88" t="s">
        <v>18</v>
      </c>
      <c r="D147" s="116"/>
      <c r="E147" s="109"/>
      <c r="F147" s="117">
        <v>2.084</v>
      </c>
      <c r="G147" s="13"/>
      <c r="H147" s="13"/>
    </row>
    <row r="148" spans="1:8" ht="11.25" customHeight="1">
      <c r="A148" s="88"/>
      <c r="B148" s="323" t="s">
        <v>1034</v>
      </c>
      <c r="C148" s="324"/>
      <c r="D148" s="116"/>
      <c r="E148" s="109">
        <v>2.345</v>
      </c>
      <c r="F148" s="117"/>
      <c r="G148" s="13"/>
      <c r="H148" s="13"/>
    </row>
    <row r="149" spans="1:8" ht="11.25" customHeight="1">
      <c r="A149" s="88"/>
      <c r="B149" s="86"/>
      <c r="C149" s="88" t="s">
        <v>968</v>
      </c>
      <c r="D149" s="116"/>
      <c r="E149" s="109"/>
      <c r="F149" s="117">
        <v>0.299</v>
      </c>
      <c r="G149" s="13"/>
      <c r="H149" s="13"/>
    </row>
    <row r="150" spans="1:8" ht="11.25" customHeight="1">
      <c r="A150" s="88"/>
      <c r="B150" s="86"/>
      <c r="C150" s="88" t="s">
        <v>844</v>
      </c>
      <c r="D150" s="116"/>
      <c r="E150" s="109"/>
      <c r="F150" s="117">
        <v>0.142</v>
      </c>
      <c r="G150" s="13"/>
      <c r="H150" s="13"/>
    </row>
    <row r="151" spans="1:8" ht="11.25" customHeight="1">
      <c r="A151" s="88"/>
      <c r="B151" s="86"/>
      <c r="C151" s="88" t="s">
        <v>969</v>
      </c>
      <c r="D151" s="116"/>
      <c r="E151" s="109"/>
      <c r="F151" s="117">
        <v>1.904</v>
      </c>
      <c r="G151" s="13"/>
      <c r="H151" s="13"/>
    </row>
    <row r="152" spans="1:8" ht="11.25" customHeight="1">
      <c r="A152" s="88"/>
      <c r="B152" s="323" t="s">
        <v>17</v>
      </c>
      <c r="C152" s="324"/>
      <c r="D152" s="116"/>
      <c r="E152" s="109">
        <v>1.264</v>
      </c>
      <c r="F152" s="117"/>
      <c r="G152" s="13"/>
      <c r="H152" s="13"/>
    </row>
    <row r="153" spans="1:8" ht="11.25" customHeight="1">
      <c r="A153" s="88"/>
      <c r="B153" s="86"/>
      <c r="C153" s="88" t="s">
        <v>846</v>
      </c>
      <c r="D153" s="116"/>
      <c r="E153" s="109"/>
      <c r="F153" s="117">
        <v>0.779</v>
      </c>
      <c r="G153" s="13"/>
      <c r="H153" s="13"/>
    </row>
    <row r="154" spans="1:8" ht="11.25" customHeight="1">
      <c r="A154" s="88"/>
      <c r="B154" s="86"/>
      <c r="C154" s="88" t="s">
        <v>764</v>
      </c>
      <c r="D154" s="116"/>
      <c r="E154" s="109"/>
      <c r="F154" s="117">
        <v>0.485</v>
      </c>
      <c r="G154" s="13"/>
      <c r="H154" s="13"/>
    </row>
    <row r="155" spans="1:8" ht="11.25" customHeight="1">
      <c r="A155" s="350" t="s">
        <v>1564</v>
      </c>
      <c r="B155" s="350"/>
      <c r="C155" s="351"/>
      <c r="D155" s="122">
        <v>100</v>
      </c>
      <c r="E155" s="123">
        <v>100</v>
      </c>
      <c r="F155" s="124">
        <v>100</v>
      </c>
      <c r="G155" s="13"/>
      <c r="H155" s="13"/>
    </row>
    <row r="156" spans="1:6" ht="11.25" customHeight="1">
      <c r="A156" s="10"/>
      <c r="B156" s="36"/>
      <c r="C156" s="36"/>
      <c r="D156" s="91"/>
      <c r="E156" s="13"/>
      <c r="F156" s="13"/>
    </row>
    <row r="157" spans="1:6" ht="11.25" customHeight="1">
      <c r="A157" s="10" t="s">
        <v>1587</v>
      </c>
      <c r="B157" s="36"/>
      <c r="C157" s="36"/>
      <c r="D157" s="91"/>
      <c r="E157" s="13"/>
      <c r="F157" s="13"/>
    </row>
    <row r="158" spans="1:6" ht="11.25" customHeight="1">
      <c r="A158" s="10" t="s">
        <v>1588</v>
      </c>
      <c r="B158" s="36"/>
      <c r="C158" s="36"/>
      <c r="D158" s="91"/>
      <c r="E158" s="13"/>
      <c r="F158" s="13"/>
    </row>
    <row r="159" spans="3:13" s="4" customFormat="1" ht="11.25" customHeight="1">
      <c r="C159"/>
      <c r="D159"/>
      <c r="E159"/>
      <c r="F159"/>
      <c r="G159"/>
      <c r="H159"/>
      <c r="I159"/>
      <c r="J159"/>
      <c r="K159"/>
      <c r="L159"/>
      <c r="M159"/>
    </row>
    <row r="160" spans="3:13" s="4" customFormat="1" ht="11.25" customHeight="1">
      <c r="C160"/>
      <c r="D160"/>
      <c r="E160"/>
      <c r="F160"/>
      <c r="G160"/>
      <c r="H160"/>
      <c r="I160"/>
      <c r="J160"/>
      <c r="K160"/>
      <c r="L160"/>
      <c r="M160"/>
    </row>
    <row r="161" spans="1:13" s="4" customFormat="1" ht="11.25" customHeight="1">
      <c r="A161" s="343" t="s">
        <v>1059</v>
      </c>
      <c r="B161" s="343"/>
      <c r="C161" s="343"/>
      <c r="D161"/>
      <c r="E161"/>
      <c r="F161"/>
      <c r="G161"/>
      <c r="H161"/>
      <c r="I161"/>
      <c r="J161"/>
      <c r="K161"/>
      <c r="L161"/>
      <c r="M161"/>
    </row>
    <row r="162" spans="3:13" s="4" customFormat="1" ht="11.25" customHeight="1">
      <c r="C162"/>
      <c r="D162"/>
      <c r="E162"/>
      <c r="F162"/>
      <c r="G162"/>
      <c r="H162"/>
      <c r="I162"/>
      <c r="J162"/>
      <c r="K162"/>
      <c r="L162"/>
      <c r="M162"/>
    </row>
    <row r="163" spans="3:13" s="4" customFormat="1" ht="11.25" customHeight="1">
      <c r="C163"/>
      <c r="D163"/>
      <c r="E163"/>
      <c r="F163"/>
      <c r="G163"/>
      <c r="H163"/>
      <c r="I163"/>
      <c r="J163"/>
      <c r="K163"/>
      <c r="L163"/>
      <c r="M163"/>
    </row>
    <row r="164" spans="3:13" s="4" customFormat="1" ht="11.25" customHeight="1">
      <c r="C164"/>
      <c r="D164"/>
      <c r="E164"/>
      <c r="F164"/>
      <c r="G164"/>
      <c r="H164"/>
      <c r="I164"/>
      <c r="J164"/>
      <c r="K164"/>
      <c r="L164"/>
      <c r="M164"/>
    </row>
    <row r="165" spans="3:13" s="4" customFormat="1" ht="11.25" customHeight="1">
      <c r="C165"/>
      <c r="D165"/>
      <c r="E165"/>
      <c r="F165"/>
      <c r="G165"/>
      <c r="H165"/>
      <c r="I165"/>
      <c r="J165"/>
      <c r="K165"/>
      <c r="L165"/>
      <c r="M165"/>
    </row>
    <row r="166" spans="3:13" s="4" customFormat="1" ht="11.25" customHeight="1">
      <c r="C166"/>
      <c r="D166"/>
      <c r="E166"/>
      <c r="F166"/>
      <c r="G166"/>
      <c r="H166"/>
      <c r="I166"/>
      <c r="J166"/>
      <c r="K166"/>
      <c r="L166"/>
      <c r="M166"/>
    </row>
    <row r="167" spans="3:13" s="4" customFormat="1" ht="11.25" customHeight="1">
      <c r="C167"/>
      <c r="D167"/>
      <c r="E167"/>
      <c r="F167"/>
      <c r="G167"/>
      <c r="H167"/>
      <c r="I167"/>
      <c r="J167"/>
      <c r="K167"/>
      <c r="L167"/>
      <c r="M167"/>
    </row>
    <row r="168" spans="3:13" s="4" customFormat="1" ht="11.25" customHeight="1">
      <c r="C168"/>
      <c r="D168"/>
      <c r="E168"/>
      <c r="F168"/>
      <c r="G168"/>
      <c r="H168"/>
      <c r="I168"/>
      <c r="J168"/>
      <c r="K168"/>
      <c r="L168"/>
      <c r="M168"/>
    </row>
    <row r="169" spans="3:13" s="4" customFormat="1" ht="11.25" customHeight="1">
      <c r="C169"/>
      <c r="D169"/>
      <c r="E169"/>
      <c r="F169"/>
      <c r="G169"/>
      <c r="H169"/>
      <c r="I169"/>
      <c r="J169"/>
      <c r="K169"/>
      <c r="L169"/>
      <c r="M169"/>
    </row>
    <row r="170" spans="3:13" s="4" customFormat="1" ht="11.25" customHeight="1">
      <c r="C170"/>
      <c r="D170"/>
      <c r="E170"/>
      <c r="F170"/>
      <c r="G170"/>
      <c r="H170"/>
      <c r="I170"/>
      <c r="J170"/>
      <c r="K170"/>
      <c r="L170"/>
      <c r="M170"/>
    </row>
    <row r="171" spans="3:13" s="4" customFormat="1" ht="11.25" customHeight="1">
      <c r="C171"/>
      <c r="D171"/>
      <c r="E171"/>
      <c r="F171"/>
      <c r="G171"/>
      <c r="H171"/>
      <c r="I171"/>
      <c r="J171"/>
      <c r="K171"/>
      <c r="L171"/>
      <c r="M171"/>
    </row>
    <row r="172" spans="3:13" s="4" customFormat="1" ht="11.25" customHeight="1">
      <c r="C172"/>
      <c r="D172"/>
      <c r="E172"/>
      <c r="F172"/>
      <c r="G172"/>
      <c r="H172"/>
      <c r="I172"/>
      <c r="J172"/>
      <c r="K172"/>
      <c r="L172"/>
      <c r="M172"/>
    </row>
    <row r="173" spans="3:13" s="4" customFormat="1" ht="11.25" customHeight="1">
      <c r="C173"/>
      <c r="D173"/>
      <c r="E173"/>
      <c r="F173"/>
      <c r="G173"/>
      <c r="H173"/>
      <c r="I173"/>
      <c r="J173"/>
      <c r="K173"/>
      <c r="L173"/>
      <c r="M173"/>
    </row>
    <row r="174" spans="3:13" s="4" customFormat="1" ht="11.25" customHeight="1">
      <c r="C174"/>
      <c r="D174"/>
      <c r="E174"/>
      <c r="F174"/>
      <c r="G174"/>
      <c r="H174"/>
      <c r="I174"/>
      <c r="J174"/>
      <c r="K174"/>
      <c r="L174"/>
      <c r="M174"/>
    </row>
    <row r="175" spans="3:13" s="4" customFormat="1" ht="11.25" customHeight="1">
      <c r="C175"/>
      <c r="D175"/>
      <c r="E175"/>
      <c r="F175"/>
      <c r="G175"/>
      <c r="H175"/>
      <c r="I175"/>
      <c r="J175"/>
      <c r="K175"/>
      <c r="L175"/>
      <c r="M175"/>
    </row>
    <row r="176" spans="3:13" s="4" customFormat="1" ht="11.25" customHeight="1">
      <c r="C176"/>
      <c r="D176"/>
      <c r="E176"/>
      <c r="F176"/>
      <c r="G176"/>
      <c r="H176"/>
      <c r="I176"/>
      <c r="J176"/>
      <c r="K176"/>
      <c r="L176"/>
      <c r="M176"/>
    </row>
    <row r="177" spans="3:13" s="4" customFormat="1" ht="11.25" customHeight="1">
      <c r="C177"/>
      <c r="D177"/>
      <c r="E177"/>
      <c r="F177"/>
      <c r="G177"/>
      <c r="H177"/>
      <c r="I177"/>
      <c r="J177"/>
      <c r="K177"/>
      <c r="L177"/>
      <c r="M177"/>
    </row>
    <row r="178" spans="3:13" s="4" customFormat="1" ht="11.25" customHeight="1">
      <c r="C178"/>
      <c r="D178"/>
      <c r="E178"/>
      <c r="F178"/>
      <c r="G178"/>
      <c r="H178"/>
      <c r="I178"/>
      <c r="J178"/>
      <c r="K178"/>
      <c r="L178"/>
      <c r="M178"/>
    </row>
    <row r="179" spans="3:13" s="4" customFormat="1" ht="11.25" customHeight="1">
      <c r="C179"/>
      <c r="D179"/>
      <c r="E179"/>
      <c r="F179"/>
      <c r="G179"/>
      <c r="H179"/>
      <c r="I179"/>
      <c r="J179"/>
      <c r="K179"/>
      <c r="L179"/>
      <c r="M179"/>
    </row>
    <row r="180" spans="3:13" s="4" customFormat="1" ht="11.25" customHeight="1">
      <c r="C180"/>
      <c r="D180"/>
      <c r="E180"/>
      <c r="F180"/>
      <c r="G180"/>
      <c r="H180"/>
      <c r="I180"/>
      <c r="J180"/>
      <c r="K180"/>
      <c r="L180"/>
      <c r="M180"/>
    </row>
    <row r="181" spans="3:13" s="4" customFormat="1" ht="11.25" customHeight="1">
      <c r="C181"/>
      <c r="D181"/>
      <c r="E181"/>
      <c r="F181"/>
      <c r="G181"/>
      <c r="H181"/>
      <c r="I181"/>
      <c r="J181"/>
      <c r="K181"/>
      <c r="L181"/>
      <c r="M181"/>
    </row>
    <row r="182" spans="3:13" s="4" customFormat="1" ht="11.25" customHeight="1">
      <c r="C182"/>
      <c r="D182"/>
      <c r="E182"/>
      <c r="F182"/>
      <c r="G182"/>
      <c r="H182"/>
      <c r="I182"/>
      <c r="J182"/>
      <c r="K182"/>
      <c r="L182"/>
      <c r="M182"/>
    </row>
    <row r="183" spans="3:13" s="4" customFormat="1" ht="11.25" customHeight="1">
      <c r="C183"/>
      <c r="D183"/>
      <c r="E183"/>
      <c r="F183"/>
      <c r="G183"/>
      <c r="H183"/>
      <c r="I183"/>
      <c r="J183"/>
      <c r="K183"/>
      <c r="L183"/>
      <c r="M183"/>
    </row>
    <row r="184" spans="3:13" s="4" customFormat="1" ht="11.25" customHeight="1">
      <c r="C184"/>
      <c r="D184"/>
      <c r="E184"/>
      <c r="F184"/>
      <c r="G184"/>
      <c r="H184"/>
      <c r="I184"/>
      <c r="J184"/>
      <c r="K184"/>
      <c r="L184"/>
      <c r="M184"/>
    </row>
    <row r="185" spans="3:13" s="4" customFormat="1" ht="11.25" customHeight="1">
      <c r="C185"/>
      <c r="D185"/>
      <c r="E185"/>
      <c r="F185"/>
      <c r="G185"/>
      <c r="H185"/>
      <c r="I185"/>
      <c r="J185"/>
      <c r="K185"/>
      <c r="L185"/>
      <c r="M185"/>
    </row>
    <row r="186" spans="3:13" s="4" customFormat="1" ht="11.25" customHeight="1">
      <c r="C186"/>
      <c r="D186"/>
      <c r="E186"/>
      <c r="F186"/>
      <c r="G186"/>
      <c r="H186"/>
      <c r="I186"/>
      <c r="J186"/>
      <c r="K186"/>
      <c r="L186"/>
      <c r="M186"/>
    </row>
    <row r="187" spans="3:13" s="4" customFormat="1" ht="11.25" customHeight="1">
      <c r="C187"/>
      <c r="D187"/>
      <c r="E187"/>
      <c r="F187"/>
      <c r="G187"/>
      <c r="H187"/>
      <c r="I187"/>
      <c r="J187"/>
      <c r="K187"/>
      <c r="L187"/>
      <c r="M187"/>
    </row>
    <row r="188" spans="3:13" s="4" customFormat="1" ht="11.25" customHeight="1">
      <c r="C188"/>
      <c r="D188"/>
      <c r="E188"/>
      <c r="F188"/>
      <c r="G188"/>
      <c r="H188"/>
      <c r="I188"/>
      <c r="J188"/>
      <c r="K188"/>
      <c r="L188"/>
      <c r="M188"/>
    </row>
    <row r="189" spans="3:13" s="4" customFormat="1" ht="11.25" customHeight="1">
      <c r="C189"/>
      <c r="D189"/>
      <c r="E189"/>
      <c r="F189"/>
      <c r="G189"/>
      <c r="H189"/>
      <c r="I189"/>
      <c r="J189"/>
      <c r="K189"/>
      <c r="L189"/>
      <c r="M189"/>
    </row>
    <row r="190" spans="3:13" s="4" customFormat="1" ht="11.25" customHeight="1">
      <c r="C190"/>
      <c r="D190"/>
      <c r="E190"/>
      <c r="F190"/>
      <c r="G190"/>
      <c r="H190"/>
      <c r="I190"/>
      <c r="J190"/>
      <c r="K190"/>
      <c r="L190"/>
      <c r="M190"/>
    </row>
    <row r="191" spans="3:13" s="4" customFormat="1" ht="11.25" customHeight="1">
      <c r="C191"/>
      <c r="D191"/>
      <c r="E191"/>
      <c r="F191"/>
      <c r="G191"/>
      <c r="H191"/>
      <c r="I191"/>
      <c r="J191"/>
      <c r="K191"/>
      <c r="L191"/>
      <c r="M191"/>
    </row>
    <row r="192" spans="3:13" s="4" customFormat="1" ht="11.25" customHeight="1">
      <c r="C192"/>
      <c r="D192"/>
      <c r="E192"/>
      <c r="F192"/>
      <c r="G192"/>
      <c r="H192"/>
      <c r="I192"/>
      <c r="J192"/>
      <c r="K192"/>
      <c r="L192"/>
      <c r="M192"/>
    </row>
    <row r="193" spans="3:13" s="4" customFormat="1" ht="11.25" customHeight="1">
      <c r="C193"/>
      <c r="D193"/>
      <c r="E193"/>
      <c r="F193"/>
      <c r="G193"/>
      <c r="H193"/>
      <c r="I193"/>
      <c r="J193"/>
      <c r="K193"/>
      <c r="L193"/>
      <c r="M193"/>
    </row>
    <row r="194" spans="3:13" s="4" customFormat="1" ht="11.25" customHeight="1">
      <c r="C194"/>
      <c r="D194"/>
      <c r="E194"/>
      <c r="F194"/>
      <c r="G194"/>
      <c r="H194"/>
      <c r="I194"/>
      <c r="J194"/>
      <c r="K194"/>
      <c r="L194"/>
      <c r="M194"/>
    </row>
    <row r="195" spans="3:13" s="4" customFormat="1" ht="11.25" customHeight="1">
      <c r="C195"/>
      <c r="D195"/>
      <c r="E195"/>
      <c r="F195"/>
      <c r="G195"/>
      <c r="H195"/>
      <c r="I195"/>
      <c r="J195"/>
      <c r="K195"/>
      <c r="L195"/>
      <c r="M195"/>
    </row>
    <row r="196" spans="3:13" s="4" customFormat="1" ht="11.25" customHeight="1">
      <c r="C196"/>
      <c r="D196"/>
      <c r="E196"/>
      <c r="F196"/>
      <c r="G196"/>
      <c r="H196"/>
      <c r="I196"/>
      <c r="J196"/>
      <c r="K196"/>
      <c r="L196"/>
      <c r="M196"/>
    </row>
    <row r="197" spans="3:13" s="4" customFormat="1" ht="11.25" customHeight="1">
      <c r="C197"/>
      <c r="D197"/>
      <c r="E197"/>
      <c r="F197"/>
      <c r="G197"/>
      <c r="H197"/>
      <c r="I197"/>
      <c r="J197"/>
      <c r="K197"/>
      <c r="L197"/>
      <c r="M197"/>
    </row>
    <row r="198" spans="3:13" s="4" customFormat="1" ht="11.25" customHeight="1">
      <c r="C198"/>
      <c r="D198"/>
      <c r="E198"/>
      <c r="F198"/>
      <c r="G198"/>
      <c r="H198"/>
      <c r="I198"/>
      <c r="J198"/>
      <c r="K198"/>
      <c r="L198"/>
      <c r="M198"/>
    </row>
    <row r="199" spans="3:13" s="4" customFormat="1" ht="11.25" customHeight="1">
      <c r="C199"/>
      <c r="D199"/>
      <c r="E199"/>
      <c r="F199"/>
      <c r="G199"/>
      <c r="H199"/>
      <c r="I199"/>
      <c r="J199"/>
      <c r="K199"/>
      <c r="L199"/>
      <c r="M199"/>
    </row>
    <row r="200" spans="3:13" s="4" customFormat="1" ht="11.25" customHeight="1">
      <c r="C200"/>
      <c r="D200"/>
      <c r="E200"/>
      <c r="F200"/>
      <c r="G200"/>
      <c r="H200"/>
      <c r="I200"/>
      <c r="J200"/>
      <c r="K200"/>
      <c r="L200"/>
      <c r="M200"/>
    </row>
    <row r="201" spans="3:13" s="4" customFormat="1" ht="11.25" customHeight="1">
      <c r="C201"/>
      <c r="D201"/>
      <c r="E201"/>
      <c r="F201"/>
      <c r="G201"/>
      <c r="H201"/>
      <c r="I201"/>
      <c r="J201"/>
      <c r="K201"/>
      <c r="L201"/>
      <c r="M201"/>
    </row>
    <row r="202" spans="3:13" s="4" customFormat="1" ht="11.25" customHeight="1">
      <c r="C202"/>
      <c r="D202"/>
      <c r="E202"/>
      <c r="F202"/>
      <c r="G202"/>
      <c r="H202"/>
      <c r="I202"/>
      <c r="J202"/>
      <c r="K202"/>
      <c r="L202"/>
      <c r="M202"/>
    </row>
    <row r="203" spans="3:13" s="4" customFormat="1" ht="11.25" customHeight="1">
      <c r="C203"/>
      <c r="D203"/>
      <c r="E203"/>
      <c r="F203"/>
      <c r="G203"/>
      <c r="H203"/>
      <c r="I203"/>
      <c r="J203"/>
      <c r="K203"/>
      <c r="L203"/>
      <c r="M203"/>
    </row>
    <row r="204" spans="3:13" s="4" customFormat="1" ht="11.25" customHeight="1">
      <c r="C204"/>
      <c r="D204"/>
      <c r="E204"/>
      <c r="F204"/>
      <c r="G204"/>
      <c r="H204"/>
      <c r="I204"/>
      <c r="J204"/>
      <c r="K204"/>
      <c r="L204"/>
      <c r="M204"/>
    </row>
    <row r="205" spans="3:13" s="4" customFormat="1" ht="11.25" customHeight="1">
      <c r="C205"/>
      <c r="D205"/>
      <c r="E205"/>
      <c r="F205"/>
      <c r="G205"/>
      <c r="H205"/>
      <c r="I205"/>
      <c r="J205"/>
      <c r="K205"/>
      <c r="L205"/>
      <c r="M205"/>
    </row>
    <row r="206" spans="3:13" s="4" customFormat="1" ht="11.25" customHeight="1">
      <c r="C206"/>
      <c r="D206"/>
      <c r="E206"/>
      <c r="F206"/>
      <c r="G206"/>
      <c r="H206"/>
      <c r="I206"/>
      <c r="J206"/>
      <c r="K206"/>
      <c r="L206"/>
      <c r="M206"/>
    </row>
    <row r="207" spans="3:13" s="4" customFormat="1" ht="11.25" customHeight="1">
      <c r="C207"/>
      <c r="D207"/>
      <c r="E207"/>
      <c r="F207"/>
      <c r="G207"/>
      <c r="H207"/>
      <c r="I207"/>
      <c r="J207"/>
      <c r="K207"/>
      <c r="L207"/>
      <c r="M207"/>
    </row>
    <row r="208" spans="3:13" s="4" customFormat="1" ht="11.25" customHeight="1">
      <c r="C208"/>
      <c r="D208"/>
      <c r="E208"/>
      <c r="F208"/>
      <c r="G208"/>
      <c r="H208"/>
      <c r="I208"/>
      <c r="J208"/>
      <c r="K208"/>
      <c r="L208"/>
      <c r="M208"/>
    </row>
    <row r="209" spans="3:13" s="4" customFormat="1" ht="11.25" customHeight="1">
      <c r="C209"/>
      <c r="D209"/>
      <c r="E209"/>
      <c r="F209"/>
      <c r="G209"/>
      <c r="H209"/>
      <c r="I209"/>
      <c r="J209"/>
      <c r="K209"/>
      <c r="L209"/>
      <c r="M209"/>
    </row>
    <row r="210" spans="3:13" s="4" customFormat="1" ht="11.25" customHeight="1">
      <c r="C210"/>
      <c r="D210"/>
      <c r="E210"/>
      <c r="F210"/>
      <c r="G210"/>
      <c r="H210"/>
      <c r="I210"/>
      <c r="J210"/>
      <c r="K210"/>
      <c r="L210"/>
      <c r="M210"/>
    </row>
    <row r="211" spans="3:13" s="4" customFormat="1" ht="11.25" customHeight="1">
      <c r="C211"/>
      <c r="D211"/>
      <c r="E211"/>
      <c r="F211"/>
      <c r="G211"/>
      <c r="H211"/>
      <c r="I211"/>
      <c r="J211"/>
      <c r="K211"/>
      <c r="L211"/>
      <c r="M211"/>
    </row>
    <row r="212" spans="3:13" s="4" customFormat="1" ht="11.25" customHeight="1">
      <c r="C212"/>
      <c r="D212"/>
      <c r="E212"/>
      <c r="F212"/>
      <c r="G212"/>
      <c r="H212"/>
      <c r="I212"/>
      <c r="J212"/>
      <c r="K212"/>
      <c r="L212"/>
      <c r="M212"/>
    </row>
    <row r="213" spans="3:13" s="4" customFormat="1" ht="11.25" customHeight="1">
      <c r="C213"/>
      <c r="D213"/>
      <c r="E213"/>
      <c r="F213"/>
      <c r="G213"/>
      <c r="H213"/>
      <c r="I213"/>
      <c r="J213"/>
      <c r="K213"/>
      <c r="L213"/>
      <c r="M213"/>
    </row>
    <row r="214" spans="3:13" s="4" customFormat="1" ht="11.25" customHeight="1">
      <c r="C214"/>
      <c r="D214"/>
      <c r="E214"/>
      <c r="F214"/>
      <c r="G214"/>
      <c r="H214"/>
      <c r="I214"/>
      <c r="J214"/>
      <c r="K214"/>
      <c r="L214"/>
      <c r="M214"/>
    </row>
    <row r="215" spans="3:13" s="4" customFormat="1" ht="11.25" customHeight="1">
      <c r="C215"/>
      <c r="D215"/>
      <c r="E215"/>
      <c r="F215"/>
      <c r="G215"/>
      <c r="H215"/>
      <c r="I215"/>
      <c r="J215"/>
      <c r="K215"/>
      <c r="L215"/>
      <c r="M215"/>
    </row>
    <row r="216" spans="3:13" s="4" customFormat="1" ht="11.25" customHeight="1">
      <c r="C216"/>
      <c r="D216"/>
      <c r="E216"/>
      <c r="F216"/>
      <c r="G216"/>
      <c r="H216"/>
      <c r="I216"/>
      <c r="J216"/>
      <c r="K216"/>
      <c r="L216"/>
      <c r="M216"/>
    </row>
    <row r="217" spans="3:13" s="4" customFormat="1" ht="11.25" customHeight="1">
      <c r="C217"/>
      <c r="D217"/>
      <c r="E217"/>
      <c r="F217"/>
      <c r="G217"/>
      <c r="H217"/>
      <c r="I217"/>
      <c r="J217"/>
      <c r="K217"/>
      <c r="L217"/>
      <c r="M217"/>
    </row>
    <row r="218" spans="3:13" s="4" customFormat="1" ht="11.25" customHeight="1">
      <c r="C218"/>
      <c r="D218"/>
      <c r="E218"/>
      <c r="F218"/>
      <c r="G218"/>
      <c r="H218"/>
      <c r="I218"/>
      <c r="J218"/>
      <c r="K218"/>
      <c r="L218"/>
      <c r="M218"/>
    </row>
    <row r="219" spans="3:13" s="4" customFormat="1" ht="11.25" customHeight="1">
      <c r="C219"/>
      <c r="D219"/>
      <c r="E219"/>
      <c r="F219"/>
      <c r="G219"/>
      <c r="H219"/>
      <c r="I219"/>
      <c r="J219"/>
      <c r="K219"/>
      <c r="L219"/>
      <c r="M219"/>
    </row>
    <row r="220" spans="3:13" s="4" customFormat="1" ht="11.25" customHeight="1">
      <c r="C220"/>
      <c r="D220"/>
      <c r="E220"/>
      <c r="F220"/>
      <c r="G220"/>
      <c r="H220"/>
      <c r="I220"/>
      <c r="J220"/>
      <c r="K220"/>
      <c r="L220"/>
      <c r="M220"/>
    </row>
    <row r="221" spans="3:13" s="4" customFormat="1" ht="11.25" customHeight="1">
      <c r="C221"/>
      <c r="D221"/>
      <c r="E221"/>
      <c r="F221"/>
      <c r="G221"/>
      <c r="H221"/>
      <c r="I221"/>
      <c r="J221"/>
      <c r="K221"/>
      <c r="L221"/>
      <c r="M221"/>
    </row>
    <row r="222" spans="3:13" s="4" customFormat="1" ht="11.25" customHeight="1">
      <c r="C222"/>
      <c r="D222"/>
      <c r="E222"/>
      <c r="F222"/>
      <c r="G222"/>
      <c r="H222"/>
      <c r="I222"/>
      <c r="J222"/>
      <c r="K222"/>
      <c r="L222"/>
      <c r="M222"/>
    </row>
    <row r="223" spans="3:13" s="4" customFormat="1" ht="11.25" customHeight="1">
      <c r="C223"/>
      <c r="D223"/>
      <c r="E223"/>
      <c r="F223"/>
      <c r="G223"/>
      <c r="H223"/>
      <c r="I223"/>
      <c r="J223"/>
      <c r="K223"/>
      <c r="L223"/>
      <c r="M223"/>
    </row>
    <row r="224" spans="3:13" s="4" customFormat="1" ht="11.25" customHeight="1">
      <c r="C224"/>
      <c r="D224"/>
      <c r="E224"/>
      <c r="F224"/>
      <c r="G224"/>
      <c r="H224"/>
      <c r="I224"/>
      <c r="J224"/>
      <c r="K224"/>
      <c r="L224"/>
      <c r="M224"/>
    </row>
    <row r="225" spans="3:13" s="4" customFormat="1" ht="11.25" customHeight="1">
      <c r="C225"/>
      <c r="D225"/>
      <c r="E225"/>
      <c r="F225"/>
      <c r="G225"/>
      <c r="H225"/>
      <c r="I225"/>
      <c r="J225"/>
      <c r="K225"/>
      <c r="L225"/>
      <c r="M225"/>
    </row>
    <row r="226" spans="3:13" s="4" customFormat="1" ht="11.25" customHeight="1">
      <c r="C226"/>
      <c r="D226"/>
      <c r="E226"/>
      <c r="F226"/>
      <c r="G226"/>
      <c r="H226"/>
      <c r="I226"/>
      <c r="J226"/>
      <c r="K226"/>
      <c r="L226"/>
      <c r="M226"/>
    </row>
    <row r="227" spans="3:13" s="4" customFormat="1" ht="11.25" customHeight="1">
      <c r="C227"/>
      <c r="D227"/>
      <c r="E227"/>
      <c r="F227"/>
      <c r="G227"/>
      <c r="H227"/>
      <c r="I227"/>
      <c r="J227"/>
      <c r="K227"/>
      <c r="L227"/>
      <c r="M227"/>
    </row>
    <row r="228" spans="3:13" s="4" customFormat="1" ht="11.25" customHeight="1">
      <c r="C228"/>
      <c r="D228"/>
      <c r="E228"/>
      <c r="F228"/>
      <c r="G228"/>
      <c r="H228"/>
      <c r="I228"/>
      <c r="J228"/>
      <c r="K228"/>
      <c r="L228"/>
      <c r="M228"/>
    </row>
    <row r="229" spans="3:13" s="4" customFormat="1" ht="11.25" customHeight="1">
      <c r="C229"/>
      <c r="D229"/>
      <c r="E229"/>
      <c r="F229"/>
      <c r="G229"/>
      <c r="H229"/>
      <c r="I229"/>
      <c r="J229"/>
      <c r="K229"/>
      <c r="L229"/>
      <c r="M229"/>
    </row>
    <row r="230" spans="3:13" s="4" customFormat="1" ht="11.25" customHeight="1">
      <c r="C230"/>
      <c r="D230"/>
      <c r="E230"/>
      <c r="F230"/>
      <c r="G230"/>
      <c r="H230"/>
      <c r="I230"/>
      <c r="J230"/>
      <c r="K230"/>
      <c r="L230"/>
      <c r="M230"/>
    </row>
    <row r="231" spans="3:13" s="4" customFormat="1" ht="11.25" customHeight="1">
      <c r="C231"/>
      <c r="D231"/>
      <c r="E231"/>
      <c r="F231"/>
      <c r="G231"/>
      <c r="H231"/>
      <c r="I231"/>
      <c r="J231"/>
      <c r="K231"/>
      <c r="L231"/>
      <c r="M231"/>
    </row>
    <row r="232" spans="3:13" s="4" customFormat="1" ht="11.25" customHeight="1">
      <c r="C232"/>
      <c r="D232"/>
      <c r="E232"/>
      <c r="F232"/>
      <c r="G232"/>
      <c r="H232"/>
      <c r="I232"/>
      <c r="J232"/>
      <c r="K232"/>
      <c r="L232"/>
      <c r="M232"/>
    </row>
    <row r="233" spans="3:13" s="4" customFormat="1" ht="11.25" customHeight="1">
      <c r="C233"/>
      <c r="D233"/>
      <c r="E233"/>
      <c r="F233"/>
      <c r="G233"/>
      <c r="H233"/>
      <c r="I233"/>
      <c r="J233"/>
      <c r="K233"/>
      <c r="L233"/>
      <c r="M233"/>
    </row>
    <row r="234" spans="3:13" s="4" customFormat="1" ht="11.25" customHeight="1">
      <c r="C234"/>
      <c r="D234"/>
      <c r="E234"/>
      <c r="F234"/>
      <c r="G234"/>
      <c r="H234"/>
      <c r="I234"/>
      <c r="J234"/>
      <c r="K234"/>
      <c r="L234"/>
      <c r="M234"/>
    </row>
    <row r="235" spans="3:13" s="4" customFormat="1" ht="11.25" customHeight="1">
      <c r="C235"/>
      <c r="D235"/>
      <c r="E235"/>
      <c r="F235"/>
      <c r="G235"/>
      <c r="H235"/>
      <c r="I235"/>
      <c r="J235"/>
      <c r="K235"/>
      <c r="L235"/>
      <c r="M235"/>
    </row>
    <row r="236" spans="3:13" s="4" customFormat="1" ht="11.25" customHeight="1">
      <c r="C236"/>
      <c r="D236"/>
      <c r="E236"/>
      <c r="F236"/>
      <c r="G236"/>
      <c r="H236"/>
      <c r="I236"/>
      <c r="J236"/>
      <c r="K236"/>
      <c r="L236"/>
      <c r="M236"/>
    </row>
    <row r="237" spans="3:13" s="4" customFormat="1" ht="11.25" customHeight="1">
      <c r="C237"/>
      <c r="D237"/>
      <c r="E237"/>
      <c r="F237"/>
      <c r="G237"/>
      <c r="H237"/>
      <c r="I237"/>
      <c r="J237"/>
      <c r="K237"/>
      <c r="L237"/>
      <c r="M237"/>
    </row>
    <row r="238" spans="3:13" s="4" customFormat="1" ht="11.25" customHeight="1">
      <c r="C238"/>
      <c r="D238"/>
      <c r="E238"/>
      <c r="F238"/>
      <c r="G238"/>
      <c r="H238"/>
      <c r="I238"/>
      <c r="J238"/>
      <c r="K238"/>
      <c r="L238"/>
      <c r="M238"/>
    </row>
    <row r="239" spans="3:13" s="4" customFormat="1" ht="11.25" customHeight="1">
      <c r="C239"/>
      <c r="D239"/>
      <c r="E239"/>
      <c r="F239"/>
      <c r="G239"/>
      <c r="H239"/>
      <c r="I239"/>
      <c r="J239"/>
      <c r="K239"/>
      <c r="L239"/>
      <c r="M239"/>
    </row>
    <row r="240" spans="3:13" s="4" customFormat="1" ht="11.25" customHeight="1">
      <c r="C240"/>
      <c r="D240"/>
      <c r="E240"/>
      <c r="F240"/>
      <c r="G240"/>
      <c r="H240"/>
      <c r="I240"/>
      <c r="J240"/>
      <c r="K240"/>
      <c r="L240"/>
      <c r="M240"/>
    </row>
    <row r="241" spans="3:13" s="4" customFormat="1" ht="11.25" customHeight="1">
      <c r="C241"/>
      <c r="D241"/>
      <c r="E241"/>
      <c r="F241"/>
      <c r="G241"/>
      <c r="H241"/>
      <c r="I241"/>
      <c r="J241"/>
      <c r="K241"/>
      <c r="L241"/>
      <c r="M241"/>
    </row>
    <row r="242" spans="3:13" s="4" customFormat="1" ht="11.25" customHeight="1">
      <c r="C242"/>
      <c r="D242"/>
      <c r="E242"/>
      <c r="F242"/>
      <c r="G242"/>
      <c r="H242"/>
      <c r="I242"/>
      <c r="J242"/>
      <c r="K242"/>
      <c r="L242"/>
      <c r="M242"/>
    </row>
    <row r="243" spans="3:13" s="4" customFormat="1" ht="11.25" customHeight="1">
      <c r="C243"/>
      <c r="D243"/>
      <c r="E243"/>
      <c r="F243"/>
      <c r="G243"/>
      <c r="H243"/>
      <c r="I243"/>
      <c r="J243"/>
      <c r="K243"/>
      <c r="L243"/>
      <c r="M243"/>
    </row>
    <row r="244" spans="3:13" s="4" customFormat="1" ht="11.25" customHeight="1">
      <c r="C244"/>
      <c r="D244"/>
      <c r="E244"/>
      <c r="F244"/>
      <c r="G244"/>
      <c r="H244"/>
      <c r="I244"/>
      <c r="J244"/>
      <c r="K244"/>
      <c r="L244"/>
      <c r="M244"/>
    </row>
    <row r="245" spans="3:13" s="4" customFormat="1" ht="11.25" customHeight="1">
      <c r="C245"/>
      <c r="D245"/>
      <c r="E245"/>
      <c r="F245"/>
      <c r="G245"/>
      <c r="H245"/>
      <c r="I245"/>
      <c r="J245"/>
      <c r="K245"/>
      <c r="L245"/>
      <c r="M245"/>
    </row>
    <row r="246" spans="3:13" s="4" customFormat="1" ht="11.25" customHeight="1">
      <c r="C246"/>
      <c r="D246"/>
      <c r="E246"/>
      <c r="F246"/>
      <c r="G246"/>
      <c r="H246"/>
      <c r="I246"/>
      <c r="J246"/>
      <c r="K246"/>
      <c r="L246"/>
      <c r="M246"/>
    </row>
    <row r="247" spans="3:13" s="4" customFormat="1" ht="11.25" customHeight="1">
      <c r="C247"/>
      <c r="D247"/>
      <c r="E247"/>
      <c r="F247"/>
      <c r="G247"/>
      <c r="H247"/>
      <c r="I247"/>
      <c r="J247"/>
      <c r="K247"/>
      <c r="L247"/>
      <c r="M247"/>
    </row>
    <row r="248" spans="3:13" s="4" customFormat="1" ht="11.25" customHeight="1">
      <c r="C248"/>
      <c r="D248"/>
      <c r="E248"/>
      <c r="F248"/>
      <c r="G248"/>
      <c r="H248"/>
      <c r="I248"/>
      <c r="J248"/>
      <c r="K248"/>
      <c r="L248"/>
      <c r="M248"/>
    </row>
    <row r="249" spans="3:13" s="4" customFormat="1" ht="11.25" customHeight="1">
      <c r="C249"/>
      <c r="D249"/>
      <c r="E249"/>
      <c r="F249"/>
      <c r="G249"/>
      <c r="H249"/>
      <c r="I249"/>
      <c r="J249"/>
      <c r="K249"/>
      <c r="L249"/>
      <c r="M249"/>
    </row>
    <row r="250" spans="3:13" s="4" customFormat="1" ht="11.25" customHeight="1">
      <c r="C250"/>
      <c r="D250"/>
      <c r="E250"/>
      <c r="F250"/>
      <c r="G250"/>
      <c r="H250"/>
      <c r="I250"/>
      <c r="J250"/>
      <c r="K250"/>
      <c r="L250"/>
      <c r="M250"/>
    </row>
    <row r="251" spans="3:13" s="4" customFormat="1" ht="11.25" customHeight="1">
      <c r="C251"/>
      <c r="D251"/>
      <c r="E251"/>
      <c r="F251"/>
      <c r="G251"/>
      <c r="H251"/>
      <c r="I251"/>
      <c r="J251"/>
      <c r="K251"/>
      <c r="L251"/>
      <c r="M251"/>
    </row>
    <row r="252" spans="3:13" s="4" customFormat="1" ht="11.25" customHeight="1">
      <c r="C252"/>
      <c r="D252"/>
      <c r="E252"/>
      <c r="F252"/>
      <c r="G252"/>
      <c r="H252"/>
      <c r="I252"/>
      <c r="J252"/>
      <c r="K252"/>
      <c r="L252"/>
      <c r="M252"/>
    </row>
    <row r="253" spans="3:13" s="4" customFormat="1" ht="11.25" customHeight="1">
      <c r="C253"/>
      <c r="D253"/>
      <c r="E253"/>
      <c r="F253"/>
      <c r="G253"/>
      <c r="H253"/>
      <c r="I253"/>
      <c r="J253"/>
      <c r="K253"/>
      <c r="L253"/>
      <c r="M253"/>
    </row>
    <row r="254" spans="3:13" s="4" customFormat="1" ht="11.25" customHeight="1">
      <c r="C254"/>
      <c r="D254"/>
      <c r="E254"/>
      <c r="F254"/>
      <c r="G254"/>
      <c r="H254"/>
      <c r="I254"/>
      <c r="J254"/>
      <c r="K254"/>
      <c r="L254"/>
      <c r="M254"/>
    </row>
    <row r="255" spans="3:13" s="4" customFormat="1" ht="11.25" customHeight="1">
      <c r="C255"/>
      <c r="D255"/>
      <c r="E255"/>
      <c r="F255"/>
      <c r="G255"/>
      <c r="H255"/>
      <c r="I255"/>
      <c r="J255"/>
      <c r="K255"/>
      <c r="L255"/>
      <c r="M255"/>
    </row>
    <row r="256" spans="3:13" s="4" customFormat="1" ht="11.25" customHeight="1">
      <c r="C256"/>
      <c r="D256"/>
      <c r="E256"/>
      <c r="F256"/>
      <c r="G256"/>
      <c r="H256"/>
      <c r="I256"/>
      <c r="J256"/>
      <c r="K256"/>
      <c r="L256"/>
      <c r="M256"/>
    </row>
    <row r="257" spans="3:13" s="4" customFormat="1" ht="11.25" customHeight="1">
      <c r="C257"/>
      <c r="D257"/>
      <c r="E257"/>
      <c r="F257"/>
      <c r="G257"/>
      <c r="H257"/>
      <c r="I257"/>
      <c r="J257"/>
      <c r="K257"/>
      <c r="L257"/>
      <c r="M257"/>
    </row>
    <row r="258" spans="3:13" s="4" customFormat="1" ht="11.25" customHeight="1">
      <c r="C258"/>
      <c r="D258"/>
      <c r="E258"/>
      <c r="F258"/>
      <c r="G258"/>
      <c r="H258"/>
      <c r="I258"/>
      <c r="J258"/>
      <c r="K258"/>
      <c r="L258"/>
      <c r="M258"/>
    </row>
    <row r="259" spans="3:13" s="4" customFormat="1" ht="11.25" customHeight="1">
      <c r="C259"/>
      <c r="D259"/>
      <c r="E259"/>
      <c r="F259"/>
      <c r="G259"/>
      <c r="H259"/>
      <c r="I259"/>
      <c r="J259"/>
      <c r="K259"/>
      <c r="L259"/>
      <c r="M259"/>
    </row>
    <row r="260" spans="3:13" s="4" customFormat="1" ht="11.25" customHeight="1">
      <c r="C260"/>
      <c r="D260"/>
      <c r="E260"/>
      <c r="F260"/>
      <c r="G260"/>
      <c r="H260"/>
      <c r="I260"/>
      <c r="J260"/>
      <c r="K260"/>
      <c r="L260"/>
      <c r="M260"/>
    </row>
    <row r="261" spans="3:13" s="4" customFormat="1" ht="11.25" customHeight="1">
      <c r="C261"/>
      <c r="D261"/>
      <c r="E261"/>
      <c r="F261"/>
      <c r="G261"/>
      <c r="H261"/>
      <c r="I261"/>
      <c r="J261"/>
      <c r="K261"/>
      <c r="L261"/>
      <c r="M261"/>
    </row>
    <row r="262" spans="3:13" s="4" customFormat="1" ht="11.25" customHeight="1">
      <c r="C262"/>
      <c r="D262"/>
      <c r="E262"/>
      <c r="F262"/>
      <c r="G262"/>
      <c r="H262"/>
      <c r="I262"/>
      <c r="J262"/>
      <c r="K262"/>
      <c r="L262"/>
      <c r="M262"/>
    </row>
    <row r="263" spans="3:13" s="4" customFormat="1" ht="11.25" customHeight="1">
      <c r="C263"/>
      <c r="D263"/>
      <c r="E263"/>
      <c r="F263"/>
      <c r="G263"/>
      <c r="H263"/>
      <c r="I263"/>
      <c r="J263"/>
      <c r="K263"/>
      <c r="L263"/>
      <c r="M263"/>
    </row>
    <row r="264" spans="3:13" s="4" customFormat="1" ht="11.25" customHeight="1">
      <c r="C264"/>
      <c r="D264"/>
      <c r="E264"/>
      <c r="F264"/>
      <c r="G264"/>
      <c r="H264"/>
      <c r="I264"/>
      <c r="J264"/>
      <c r="K264"/>
      <c r="L264"/>
      <c r="M264"/>
    </row>
    <row r="265" spans="3:13" s="4" customFormat="1" ht="11.25" customHeight="1">
      <c r="C265"/>
      <c r="D265"/>
      <c r="E265"/>
      <c r="F265"/>
      <c r="G265"/>
      <c r="H265"/>
      <c r="I265"/>
      <c r="J265"/>
      <c r="K265"/>
      <c r="L265"/>
      <c r="M265"/>
    </row>
    <row r="266" spans="3:13" s="4" customFormat="1" ht="11.25" customHeight="1">
      <c r="C266"/>
      <c r="D266"/>
      <c r="E266"/>
      <c r="F266"/>
      <c r="G266"/>
      <c r="H266"/>
      <c r="I266"/>
      <c r="J266"/>
      <c r="K266"/>
      <c r="L266"/>
      <c r="M266"/>
    </row>
    <row r="267" spans="3:13" s="4" customFormat="1" ht="11.25" customHeight="1">
      <c r="C267"/>
      <c r="D267"/>
      <c r="E267"/>
      <c r="F267"/>
      <c r="G267"/>
      <c r="H267"/>
      <c r="I267"/>
      <c r="J267"/>
      <c r="K267"/>
      <c r="L267"/>
      <c r="M267"/>
    </row>
    <row r="268" spans="3:13" s="4" customFormat="1" ht="11.25" customHeight="1">
      <c r="C268"/>
      <c r="D268"/>
      <c r="E268"/>
      <c r="F268"/>
      <c r="G268"/>
      <c r="H268"/>
      <c r="I268"/>
      <c r="J268"/>
      <c r="K268"/>
      <c r="L268"/>
      <c r="M268"/>
    </row>
    <row r="269" spans="3:13" s="4" customFormat="1" ht="11.25" customHeight="1">
      <c r="C269"/>
      <c r="D269"/>
      <c r="E269"/>
      <c r="F269"/>
      <c r="G269"/>
      <c r="H269"/>
      <c r="I269"/>
      <c r="J269"/>
      <c r="K269"/>
      <c r="L269"/>
      <c r="M269"/>
    </row>
    <row r="270" spans="3:13" s="4" customFormat="1" ht="11.25" customHeight="1">
      <c r="C270"/>
      <c r="D270"/>
      <c r="E270"/>
      <c r="F270"/>
      <c r="G270"/>
      <c r="H270"/>
      <c r="I270"/>
      <c r="J270"/>
      <c r="K270"/>
      <c r="L270"/>
      <c r="M270"/>
    </row>
    <row r="271" spans="3:13" s="4" customFormat="1" ht="11.25" customHeight="1">
      <c r="C271"/>
      <c r="D271"/>
      <c r="E271"/>
      <c r="F271"/>
      <c r="G271"/>
      <c r="H271"/>
      <c r="I271"/>
      <c r="J271"/>
      <c r="K271"/>
      <c r="L271"/>
      <c r="M271"/>
    </row>
    <row r="272" spans="3:13" s="4" customFormat="1" ht="11.25" customHeight="1">
      <c r="C272"/>
      <c r="D272"/>
      <c r="E272"/>
      <c r="F272"/>
      <c r="G272"/>
      <c r="H272"/>
      <c r="I272"/>
      <c r="J272"/>
      <c r="K272"/>
      <c r="L272"/>
      <c r="M272"/>
    </row>
    <row r="273" spans="3:13" s="4" customFormat="1" ht="11.25" customHeight="1">
      <c r="C273"/>
      <c r="D273"/>
      <c r="E273"/>
      <c r="F273"/>
      <c r="G273"/>
      <c r="H273"/>
      <c r="I273"/>
      <c r="J273"/>
      <c r="K273"/>
      <c r="L273"/>
      <c r="M273"/>
    </row>
    <row r="274" spans="3:13" s="4" customFormat="1" ht="11.25" customHeight="1">
      <c r="C274"/>
      <c r="D274"/>
      <c r="E274"/>
      <c r="F274"/>
      <c r="G274"/>
      <c r="H274"/>
      <c r="I274"/>
      <c r="J274"/>
      <c r="K274"/>
      <c r="L274"/>
      <c r="M274"/>
    </row>
    <row r="275" spans="3:13" s="4" customFormat="1" ht="11.25" customHeight="1">
      <c r="C275"/>
      <c r="D275"/>
      <c r="E275"/>
      <c r="F275"/>
      <c r="G275"/>
      <c r="H275"/>
      <c r="I275"/>
      <c r="J275"/>
      <c r="K275"/>
      <c r="L275"/>
      <c r="M275"/>
    </row>
    <row r="276" spans="3:13" s="4" customFormat="1" ht="11.25" customHeight="1">
      <c r="C276"/>
      <c r="D276"/>
      <c r="E276"/>
      <c r="F276"/>
      <c r="G276"/>
      <c r="H276"/>
      <c r="I276"/>
      <c r="J276"/>
      <c r="K276"/>
      <c r="L276"/>
      <c r="M276"/>
    </row>
    <row r="277" spans="3:13" s="4" customFormat="1" ht="11.25" customHeight="1">
      <c r="C277"/>
      <c r="D277"/>
      <c r="E277"/>
      <c r="F277"/>
      <c r="G277"/>
      <c r="H277"/>
      <c r="I277"/>
      <c r="J277"/>
      <c r="K277"/>
      <c r="L277"/>
      <c r="M277"/>
    </row>
    <row r="278" spans="3:13" s="4" customFormat="1" ht="11.25" customHeight="1">
      <c r="C278"/>
      <c r="D278"/>
      <c r="E278"/>
      <c r="F278"/>
      <c r="G278"/>
      <c r="H278"/>
      <c r="I278"/>
      <c r="J278"/>
      <c r="K278"/>
      <c r="L278"/>
      <c r="M278"/>
    </row>
    <row r="279" spans="3:13" s="4" customFormat="1" ht="11.25" customHeight="1">
      <c r="C279"/>
      <c r="D279"/>
      <c r="E279"/>
      <c r="F279"/>
      <c r="G279"/>
      <c r="H279"/>
      <c r="I279"/>
      <c r="J279"/>
      <c r="K279"/>
      <c r="L279"/>
      <c r="M279"/>
    </row>
    <row r="280" spans="3:13" s="4" customFormat="1" ht="11.25" customHeight="1">
      <c r="C280"/>
      <c r="D280"/>
      <c r="E280"/>
      <c r="F280"/>
      <c r="G280"/>
      <c r="H280"/>
      <c r="I280"/>
      <c r="J280"/>
      <c r="K280"/>
      <c r="L280"/>
      <c r="M280"/>
    </row>
    <row r="281" spans="3:13" s="4" customFormat="1" ht="11.25" customHeight="1">
      <c r="C281"/>
      <c r="D281"/>
      <c r="E281"/>
      <c r="F281"/>
      <c r="G281"/>
      <c r="H281"/>
      <c r="I281"/>
      <c r="J281"/>
      <c r="K281"/>
      <c r="L281"/>
      <c r="M281"/>
    </row>
    <row r="282" spans="3:13" s="4" customFormat="1" ht="11.25" customHeight="1">
      <c r="C282"/>
      <c r="D282"/>
      <c r="E282"/>
      <c r="F282"/>
      <c r="G282"/>
      <c r="H282"/>
      <c r="I282"/>
      <c r="J282"/>
      <c r="K282"/>
      <c r="L282"/>
      <c r="M282"/>
    </row>
    <row r="283" spans="3:13" s="4" customFormat="1" ht="11.25" customHeight="1">
      <c r="C283"/>
      <c r="D283"/>
      <c r="E283"/>
      <c r="F283"/>
      <c r="G283"/>
      <c r="H283"/>
      <c r="I283"/>
      <c r="J283"/>
      <c r="K283"/>
      <c r="L283"/>
      <c r="M283"/>
    </row>
    <row r="284" spans="3:13" s="4" customFormat="1" ht="11.25" customHeight="1">
      <c r="C284"/>
      <c r="D284"/>
      <c r="E284"/>
      <c r="F284"/>
      <c r="G284"/>
      <c r="H284"/>
      <c r="I284"/>
      <c r="J284"/>
      <c r="K284"/>
      <c r="L284"/>
      <c r="M284"/>
    </row>
    <row r="285" spans="3:13" s="4" customFormat="1" ht="11.25" customHeight="1">
      <c r="C285"/>
      <c r="D285"/>
      <c r="E285"/>
      <c r="F285"/>
      <c r="G285"/>
      <c r="H285"/>
      <c r="I285"/>
      <c r="J285"/>
      <c r="K285"/>
      <c r="L285"/>
      <c r="M285"/>
    </row>
    <row r="286" spans="3:13" s="4" customFormat="1" ht="11.25" customHeight="1">
      <c r="C286"/>
      <c r="D286"/>
      <c r="E286"/>
      <c r="F286"/>
      <c r="G286"/>
      <c r="H286"/>
      <c r="I286"/>
      <c r="J286"/>
      <c r="K286"/>
      <c r="L286"/>
      <c r="M286"/>
    </row>
    <row r="287" spans="3:13" s="4" customFormat="1" ht="11.25" customHeight="1">
      <c r="C287"/>
      <c r="D287"/>
      <c r="E287"/>
      <c r="F287"/>
      <c r="G287"/>
      <c r="H287"/>
      <c r="I287"/>
      <c r="J287"/>
      <c r="K287"/>
      <c r="L287"/>
      <c r="M287"/>
    </row>
    <row r="288" spans="3:13" s="4" customFormat="1" ht="11.25" customHeight="1">
      <c r="C288"/>
      <c r="D288"/>
      <c r="E288"/>
      <c r="F288"/>
      <c r="G288"/>
      <c r="H288"/>
      <c r="I288"/>
      <c r="J288"/>
      <c r="K288"/>
      <c r="L288"/>
      <c r="M288"/>
    </row>
    <row r="289" spans="3:13" s="4" customFormat="1" ht="11.25" customHeight="1">
      <c r="C289"/>
      <c r="D289"/>
      <c r="E289"/>
      <c r="F289"/>
      <c r="G289"/>
      <c r="H289"/>
      <c r="I289"/>
      <c r="J289"/>
      <c r="K289"/>
      <c r="L289"/>
      <c r="M289"/>
    </row>
    <row r="290" spans="3:13" s="4" customFormat="1" ht="11.25" customHeight="1">
      <c r="C290"/>
      <c r="D290"/>
      <c r="E290"/>
      <c r="F290"/>
      <c r="G290"/>
      <c r="H290"/>
      <c r="I290"/>
      <c r="J290"/>
      <c r="K290"/>
      <c r="L290"/>
      <c r="M290"/>
    </row>
    <row r="291" spans="3:13" s="4" customFormat="1" ht="11.25" customHeight="1">
      <c r="C291"/>
      <c r="D291"/>
      <c r="E291"/>
      <c r="F291"/>
      <c r="G291"/>
      <c r="H291"/>
      <c r="I291"/>
      <c r="J291"/>
      <c r="K291"/>
      <c r="L291"/>
      <c r="M291"/>
    </row>
    <row r="292" spans="3:13" s="4" customFormat="1" ht="11.25" customHeight="1">
      <c r="C292"/>
      <c r="D292"/>
      <c r="E292"/>
      <c r="F292"/>
      <c r="G292"/>
      <c r="H292"/>
      <c r="I292"/>
      <c r="J292"/>
      <c r="K292"/>
      <c r="L292"/>
      <c r="M292"/>
    </row>
    <row r="293" spans="3:13" s="4" customFormat="1" ht="11.25" customHeight="1">
      <c r="C293"/>
      <c r="D293"/>
      <c r="E293"/>
      <c r="F293"/>
      <c r="G293"/>
      <c r="H293"/>
      <c r="I293"/>
      <c r="J293"/>
      <c r="K293"/>
      <c r="L293"/>
      <c r="M293"/>
    </row>
    <row r="294" spans="3:13" s="4" customFormat="1" ht="11.25" customHeight="1">
      <c r="C294"/>
      <c r="D294"/>
      <c r="E294"/>
      <c r="F294"/>
      <c r="G294"/>
      <c r="H294"/>
      <c r="I294"/>
      <c r="J294"/>
      <c r="K294"/>
      <c r="L294"/>
      <c r="M294"/>
    </row>
    <row r="295" spans="3:13" s="4" customFormat="1" ht="11.25" customHeight="1">
      <c r="C295"/>
      <c r="D295"/>
      <c r="E295"/>
      <c r="F295"/>
      <c r="G295"/>
      <c r="H295"/>
      <c r="I295"/>
      <c r="J295"/>
      <c r="K295"/>
      <c r="L295"/>
      <c r="M295"/>
    </row>
    <row r="296" spans="3:13" s="4" customFormat="1" ht="11.25" customHeight="1">
      <c r="C296"/>
      <c r="D296"/>
      <c r="E296"/>
      <c r="F296"/>
      <c r="G296"/>
      <c r="H296"/>
      <c r="I296"/>
      <c r="J296"/>
      <c r="K296"/>
      <c r="L296"/>
      <c r="M296"/>
    </row>
    <row r="297" spans="3:13" s="4" customFormat="1" ht="11.25" customHeight="1">
      <c r="C297"/>
      <c r="D297"/>
      <c r="E297"/>
      <c r="F297"/>
      <c r="G297"/>
      <c r="H297"/>
      <c r="I297"/>
      <c r="J297"/>
      <c r="K297"/>
      <c r="L297"/>
      <c r="M297"/>
    </row>
    <row r="298" spans="3:13" s="4" customFormat="1" ht="11.25" customHeight="1">
      <c r="C298"/>
      <c r="D298"/>
      <c r="E298"/>
      <c r="F298"/>
      <c r="G298"/>
      <c r="H298"/>
      <c r="I298"/>
      <c r="J298"/>
      <c r="K298"/>
      <c r="L298"/>
      <c r="M298"/>
    </row>
    <row r="299" spans="3:13" s="4" customFormat="1" ht="11.25" customHeight="1">
      <c r="C299"/>
      <c r="D299"/>
      <c r="E299"/>
      <c r="F299"/>
      <c r="G299"/>
      <c r="H299"/>
      <c r="I299"/>
      <c r="J299"/>
      <c r="K299"/>
      <c r="L299"/>
      <c r="M299"/>
    </row>
    <row r="300" spans="3:13" s="4" customFormat="1" ht="11.25" customHeight="1">
      <c r="C300"/>
      <c r="D300"/>
      <c r="E300"/>
      <c r="F300"/>
      <c r="G300"/>
      <c r="H300"/>
      <c r="I300"/>
      <c r="J300"/>
      <c r="K300"/>
      <c r="L300"/>
      <c r="M300"/>
    </row>
    <row r="301" spans="3:13" s="4" customFormat="1" ht="11.25" customHeight="1">
      <c r="C301"/>
      <c r="D301"/>
      <c r="E301"/>
      <c r="F301"/>
      <c r="G301"/>
      <c r="H301"/>
      <c r="I301"/>
      <c r="J301"/>
      <c r="K301"/>
      <c r="L301"/>
      <c r="M301"/>
    </row>
    <row r="302" spans="3:13" s="4" customFormat="1" ht="11.25" customHeight="1">
      <c r="C302"/>
      <c r="D302"/>
      <c r="E302"/>
      <c r="F302"/>
      <c r="G302"/>
      <c r="H302"/>
      <c r="I302"/>
      <c r="J302"/>
      <c r="K302"/>
      <c r="L302"/>
      <c r="M302"/>
    </row>
    <row r="303" spans="3:13" s="4" customFormat="1" ht="11.25" customHeight="1">
      <c r="C303"/>
      <c r="D303"/>
      <c r="E303"/>
      <c r="F303"/>
      <c r="G303"/>
      <c r="H303"/>
      <c r="I303"/>
      <c r="J303"/>
      <c r="K303"/>
      <c r="L303"/>
      <c r="M303"/>
    </row>
    <row r="304" spans="3:13" s="4" customFormat="1" ht="11.25" customHeight="1">
      <c r="C304"/>
      <c r="D304"/>
      <c r="E304"/>
      <c r="F304"/>
      <c r="G304"/>
      <c r="H304"/>
      <c r="I304"/>
      <c r="J304"/>
      <c r="K304"/>
      <c r="L304"/>
      <c r="M304"/>
    </row>
    <row r="305" spans="3:13" s="4" customFormat="1" ht="11.25" customHeight="1">
      <c r="C305"/>
      <c r="D305"/>
      <c r="E305"/>
      <c r="F305"/>
      <c r="G305"/>
      <c r="H305"/>
      <c r="I305"/>
      <c r="J305"/>
      <c r="K305"/>
      <c r="L305"/>
      <c r="M305"/>
    </row>
    <row r="306" spans="3:13" s="4" customFormat="1" ht="11.25" customHeight="1">
      <c r="C306"/>
      <c r="D306"/>
      <c r="E306"/>
      <c r="F306"/>
      <c r="G306"/>
      <c r="H306"/>
      <c r="I306"/>
      <c r="J306"/>
      <c r="K306"/>
      <c r="L306"/>
      <c r="M306"/>
    </row>
    <row r="307" spans="3:13" s="4" customFormat="1" ht="11.25" customHeight="1">
      <c r="C307"/>
      <c r="D307"/>
      <c r="E307"/>
      <c r="F307"/>
      <c r="G307"/>
      <c r="H307"/>
      <c r="I307"/>
      <c r="J307"/>
      <c r="K307"/>
      <c r="L307"/>
      <c r="M307"/>
    </row>
    <row r="308" spans="3:13" s="4" customFormat="1" ht="11.25" customHeight="1">
      <c r="C308"/>
      <c r="D308"/>
      <c r="E308"/>
      <c r="F308"/>
      <c r="G308"/>
      <c r="H308"/>
      <c r="I308"/>
      <c r="J308"/>
      <c r="K308"/>
      <c r="L308"/>
      <c r="M308"/>
    </row>
    <row r="309" spans="3:13" s="4" customFormat="1" ht="11.25" customHeight="1">
      <c r="C309"/>
      <c r="D309"/>
      <c r="E309"/>
      <c r="F309"/>
      <c r="G309"/>
      <c r="H309"/>
      <c r="I309"/>
      <c r="J309"/>
      <c r="K309"/>
      <c r="L309"/>
      <c r="M309"/>
    </row>
    <row r="310" spans="3:13" s="4" customFormat="1" ht="11.25" customHeight="1">
      <c r="C310"/>
      <c r="D310"/>
      <c r="E310"/>
      <c r="F310"/>
      <c r="G310"/>
      <c r="H310"/>
      <c r="I310"/>
      <c r="J310"/>
      <c r="K310"/>
      <c r="L310"/>
      <c r="M310"/>
    </row>
    <row r="311" spans="3:13" s="4" customFormat="1" ht="11.25" customHeight="1">
      <c r="C311"/>
      <c r="D311"/>
      <c r="E311"/>
      <c r="F311"/>
      <c r="G311"/>
      <c r="H311"/>
      <c r="I311"/>
      <c r="J311"/>
      <c r="K311"/>
      <c r="L311"/>
      <c r="M311"/>
    </row>
    <row r="312" spans="3:13" s="4" customFormat="1" ht="11.25" customHeight="1">
      <c r="C312"/>
      <c r="D312"/>
      <c r="E312"/>
      <c r="F312"/>
      <c r="G312"/>
      <c r="H312"/>
      <c r="I312"/>
      <c r="J312"/>
      <c r="K312"/>
      <c r="L312"/>
      <c r="M312"/>
    </row>
    <row r="313" spans="3:13" s="4" customFormat="1" ht="11.25" customHeight="1">
      <c r="C313"/>
      <c r="D313"/>
      <c r="E313"/>
      <c r="F313"/>
      <c r="G313"/>
      <c r="H313"/>
      <c r="I313"/>
      <c r="J313"/>
      <c r="K313"/>
      <c r="L313"/>
      <c r="M313"/>
    </row>
    <row r="314" spans="3:13" s="4" customFormat="1" ht="11.25" customHeight="1">
      <c r="C314"/>
      <c r="D314"/>
      <c r="E314"/>
      <c r="F314"/>
      <c r="G314"/>
      <c r="H314"/>
      <c r="I314"/>
      <c r="J314"/>
      <c r="K314"/>
      <c r="L314"/>
      <c r="M314"/>
    </row>
    <row r="315" spans="3:13" s="4" customFormat="1" ht="11.25" customHeight="1">
      <c r="C315"/>
      <c r="D315"/>
      <c r="E315"/>
      <c r="F315"/>
      <c r="G315"/>
      <c r="H315"/>
      <c r="I315"/>
      <c r="J315"/>
      <c r="K315"/>
      <c r="L315"/>
      <c r="M315"/>
    </row>
    <row r="316" spans="3:13" s="4" customFormat="1" ht="11.25" customHeight="1">
      <c r="C316"/>
      <c r="D316"/>
      <c r="E316"/>
      <c r="F316"/>
      <c r="G316"/>
      <c r="H316"/>
      <c r="I316"/>
      <c r="J316"/>
      <c r="K316"/>
      <c r="L316"/>
      <c r="M316"/>
    </row>
    <row r="317" spans="3:13" s="4" customFormat="1" ht="11.25" customHeight="1">
      <c r="C317"/>
      <c r="D317"/>
      <c r="E317"/>
      <c r="F317"/>
      <c r="G317"/>
      <c r="H317"/>
      <c r="I317"/>
      <c r="J317"/>
      <c r="K317"/>
      <c r="L317"/>
      <c r="M317"/>
    </row>
    <row r="318" spans="3:13" s="4" customFormat="1" ht="11.25" customHeight="1">
      <c r="C318"/>
      <c r="D318"/>
      <c r="E318"/>
      <c r="F318"/>
      <c r="G318"/>
      <c r="H318"/>
      <c r="I318"/>
      <c r="J318"/>
      <c r="K318"/>
      <c r="L318"/>
      <c r="M318"/>
    </row>
    <row r="319" spans="3:13" s="4" customFormat="1" ht="11.25" customHeight="1">
      <c r="C319"/>
      <c r="D319"/>
      <c r="E319"/>
      <c r="F319"/>
      <c r="G319"/>
      <c r="H319"/>
      <c r="I319"/>
      <c r="J319"/>
      <c r="K319"/>
      <c r="L319"/>
      <c r="M319"/>
    </row>
    <row r="320" spans="3:13" s="4" customFormat="1" ht="11.25" customHeight="1">
      <c r="C320"/>
      <c r="D320"/>
      <c r="E320"/>
      <c r="F320"/>
      <c r="G320"/>
      <c r="H320"/>
      <c r="I320"/>
      <c r="J320"/>
      <c r="K320"/>
      <c r="L320"/>
      <c r="M320"/>
    </row>
    <row r="321" spans="3:13" s="4" customFormat="1" ht="11.25" customHeight="1">
      <c r="C321"/>
      <c r="D321"/>
      <c r="E321"/>
      <c r="F321"/>
      <c r="G321"/>
      <c r="H321"/>
      <c r="I321"/>
      <c r="J321"/>
      <c r="K321"/>
      <c r="L321"/>
      <c r="M321"/>
    </row>
    <row r="322" spans="3:13" s="4" customFormat="1" ht="11.25" customHeight="1">
      <c r="C322"/>
      <c r="D322"/>
      <c r="E322"/>
      <c r="F322"/>
      <c r="G322"/>
      <c r="H322"/>
      <c r="I322"/>
      <c r="J322"/>
      <c r="K322"/>
      <c r="L322"/>
      <c r="M322"/>
    </row>
    <row r="323" spans="3:13" s="4" customFormat="1" ht="11.25" customHeight="1">
      <c r="C323"/>
      <c r="D323"/>
      <c r="E323"/>
      <c r="F323"/>
      <c r="G323"/>
      <c r="H323"/>
      <c r="I323"/>
      <c r="J323"/>
      <c r="K323"/>
      <c r="L323"/>
      <c r="M323"/>
    </row>
    <row r="324" spans="3:13" s="4" customFormat="1" ht="11.25" customHeight="1">
      <c r="C324"/>
      <c r="D324"/>
      <c r="E324"/>
      <c r="F324"/>
      <c r="G324"/>
      <c r="H324"/>
      <c r="I324"/>
      <c r="J324"/>
      <c r="K324"/>
      <c r="L324"/>
      <c r="M324"/>
    </row>
    <row r="325" spans="3:13" s="4" customFormat="1" ht="11.25" customHeight="1">
      <c r="C325"/>
      <c r="D325"/>
      <c r="E325"/>
      <c r="F325"/>
      <c r="G325"/>
      <c r="H325"/>
      <c r="I325"/>
      <c r="J325"/>
      <c r="K325"/>
      <c r="L325"/>
      <c r="M325"/>
    </row>
    <row r="326" spans="3:13" s="4" customFormat="1" ht="11.25" customHeight="1">
      <c r="C326"/>
      <c r="D326"/>
      <c r="E326"/>
      <c r="F326"/>
      <c r="G326"/>
      <c r="H326"/>
      <c r="I326"/>
      <c r="J326"/>
      <c r="K326"/>
      <c r="L326"/>
      <c r="M326"/>
    </row>
    <row r="327" spans="3:13" s="4" customFormat="1" ht="11.25" customHeight="1">
      <c r="C327"/>
      <c r="D327"/>
      <c r="E327"/>
      <c r="F327"/>
      <c r="G327"/>
      <c r="H327"/>
      <c r="I327"/>
      <c r="J327"/>
      <c r="K327"/>
      <c r="L327"/>
      <c r="M327"/>
    </row>
    <row r="328" spans="3:13" s="4" customFormat="1" ht="11.25" customHeight="1">
      <c r="C328"/>
      <c r="D328"/>
      <c r="E328"/>
      <c r="F328"/>
      <c r="G328"/>
      <c r="H328"/>
      <c r="I328"/>
      <c r="J328"/>
      <c r="K328"/>
      <c r="L328"/>
      <c r="M328"/>
    </row>
    <row r="329" spans="3:13" s="4" customFormat="1" ht="11.25" customHeight="1">
      <c r="C329"/>
      <c r="D329"/>
      <c r="E329"/>
      <c r="F329"/>
      <c r="G329"/>
      <c r="H329"/>
      <c r="I329"/>
      <c r="J329"/>
      <c r="K329"/>
      <c r="L329"/>
      <c r="M329"/>
    </row>
    <row r="330" spans="3:13" s="4" customFormat="1" ht="11.25" customHeight="1">
      <c r="C330"/>
      <c r="D330"/>
      <c r="E330"/>
      <c r="F330"/>
      <c r="G330"/>
      <c r="H330"/>
      <c r="I330"/>
      <c r="J330"/>
      <c r="K330"/>
      <c r="L330"/>
      <c r="M330"/>
    </row>
    <row r="331" spans="3:13" s="4" customFormat="1" ht="11.25" customHeight="1">
      <c r="C331"/>
      <c r="D331"/>
      <c r="E331"/>
      <c r="F331"/>
      <c r="G331"/>
      <c r="H331"/>
      <c r="I331"/>
      <c r="J331"/>
      <c r="K331"/>
      <c r="L331"/>
      <c r="M331"/>
    </row>
    <row r="332" spans="3:13" s="4" customFormat="1" ht="11.25" customHeight="1">
      <c r="C332"/>
      <c r="D332"/>
      <c r="E332"/>
      <c r="F332"/>
      <c r="G332"/>
      <c r="H332"/>
      <c r="I332"/>
      <c r="J332"/>
      <c r="K332"/>
      <c r="L332"/>
      <c r="M332"/>
    </row>
    <row r="333" spans="3:13" s="4" customFormat="1" ht="11.25" customHeight="1">
      <c r="C333"/>
      <c r="D333"/>
      <c r="E333"/>
      <c r="F333"/>
      <c r="G333"/>
      <c r="H333"/>
      <c r="I333"/>
      <c r="J333"/>
      <c r="K333"/>
      <c r="L333"/>
      <c r="M333"/>
    </row>
    <row r="334" spans="3:13" s="4" customFormat="1" ht="11.25" customHeight="1">
      <c r="C334"/>
      <c r="D334"/>
      <c r="E334"/>
      <c r="F334"/>
      <c r="G334"/>
      <c r="H334"/>
      <c r="I334"/>
      <c r="J334"/>
      <c r="K334"/>
      <c r="L334"/>
      <c r="M334"/>
    </row>
    <row r="335" spans="3:13" s="4" customFormat="1" ht="11.25" customHeight="1">
      <c r="C335"/>
      <c r="D335"/>
      <c r="E335"/>
      <c r="F335"/>
      <c r="G335"/>
      <c r="H335"/>
      <c r="I335"/>
      <c r="J335"/>
      <c r="K335"/>
      <c r="L335"/>
      <c r="M335"/>
    </row>
    <row r="336" spans="3:13" s="4" customFormat="1" ht="11.25" customHeight="1">
      <c r="C336"/>
      <c r="D336"/>
      <c r="E336"/>
      <c r="F336"/>
      <c r="G336"/>
      <c r="H336"/>
      <c r="I336"/>
      <c r="J336"/>
      <c r="K336"/>
      <c r="L336"/>
      <c r="M336"/>
    </row>
    <row r="337" spans="3:13" s="4" customFormat="1" ht="11.25" customHeight="1">
      <c r="C337"/>
      <c r="D337"/>
      <c r="E337"/>
      <c r="F337"/>
      <c r="G337"/>
      <c r="H337"/>
      <c r="I337"/>
      <c r="J337"/>
      <c r="K337"/>
      <c r="L337"/>
      <c r="M337"/>
    </row>
    <row r="338" spans="3:13" s="4" customFormat="1" ht="11.25" customHeight="1">
      <c r="C338"/>
      <c r="D338"/>
      <c r="E338"/>
      <c r="F338"/>
      <c r="G338"/>
      <c r="H338"/>
      <c r="I338"/>
      <c r="J338"/>
      <c r="K338"/>
      <c r="L338"/>
      <c r="M338"/>
    </row>
    <row r="339" spans="3:13" s="4" customFormat="1" ht="11.25" customHeight="1">
      <c r="C339"/>
      <c r="D339"/>
      <c r="E339"/>
      <c r="F339"/>
      <c r="G339"/>
      <c r="H339"/>
      <c r="I339"/>
      <c r="J339"/>
      <c r="K339"/>
      <c r="L339"/>
      <c r="M339"/>
    </row>
    <row r="340" spans="3:13" s="4" customFormat="1" ht="11.25" customHeight="1">
      <c r="C340"/>
      <c r="D340"/>
      <c r="E340"/>
      <c r="F340"/>
      <c r="G340"/>
      <c r="H340"/>
      <c r="I340"/>
      <c r="J340"/>
      <c r="K340"/>
      <c r="L340"/>
      <c r="M340"/>
    </row>
    <row r="341" spans="3:13" s="4" customFormat="1" ht="11.25" customHeight="1">
      <c r="C341"/>
      <c r="D341"/>
      <c r="E341"/>
      <c r="F341"/>
      <c r="G341"/>
      <c r="H341"/>
      <c r="I341"/>
      <c r="J341"/>
      <c r="K341"/>
      <c r="L341"/>
      <c r="M341"/>
    </row>
    <row r="342" spans="3:13" s="4" customFormat="1" ht="11.25" customHeight="1">
      <c r="C342"/>
      <c r="D342"/>
      <c r="E342"/>
      <c r="F342"/>
      <c r="G342"/>
      <c r="H342"/>
      <c r="I342"/>
      <c r="J342"/>
      <c r="K342"/>
      <c r="L342"/>
      <c r="M342"/>
    </row>
    <row r="343" spans="3:13" s="4" customFormat="1" ht="11.25" customHeight="1">
      <c r="C343"/>
      <c r="D343"/>
      <c r="E343"/>
      <c r="F343"/>
      <c r="G343"/>
      <c r="H343"/>
      <c r="I343"/>
      <c r="J343"/>
      <c r="K343"/>
      <c r="L343"/>
      <c r="M343"/>
    </row>
    <row r="344" spans="3:13" s="4" customFormat="1" ht="11.25" customHeight="1">
      <c r="C344"/>
      <c r="D344"/>
      <c r="E344"/>
      <c r="F344"/>
      <c r="G344"/>
      <c r="H344"/>
      <c r="I344"/>
      <c r="J344"/>
      <c r="K344"/>
      <c r="L344"/>
      <c r="M344"/>
    </row>
    <row r="345" spans="3:13" s="4" customFormat="1" ht="11.25" customHeight="1">
      <c r="C345"/>
      <c r="D345"/>
      <c r="E345"/>
      <c r="F345"/>
      <c r="G345"/>
      <c r="H345"/>
      <c r="I345"/>
      <c r="J345"/>
      <c r="K345"/>
      <c r="L345"/>
      <c r="M345"/>
    </row>
    <row r="346" spans="3:13" s="4" customFormat="1" ht="11.25" customHeight="1">
      <c r="C346"/>
      <c r="D346"/>
      <c r="E346"/>
      <c r="F346"/>
      <c r="G346"/>
      <c r="H346"/>
      <c r="I346"/>
      <c r="J346"/>
      <c r="K346"/>
      <c r="L346"/>
      <c r="M346"/>
    </row>
    <row r="347" spans="3:13" s="4" customFormat="1" ht="11.25" customHeight="1">
      <c r="C347"/>
      <c r="D347"/>
      <c r="E347"/>
      <c r="F347"/>
      <c r="G347"/>
      <c r="H347"/>
      <c r="I347"/>
      <c r="J347"/>
      <c r="K347"/>
      <c r="L347"/>
      <c r="M347"/>
    </row>
    <row r="348" spans="3:13" s="4" customFormat="1" ht="11.25" customHeight="1">
      <c r="C348"/>
      <c r="D348"/>
      <c r="E348"/>
      <c r="F348"/>
      <c r="G348"/>
      <c r="H348"/>
      <c r="I348"/>
      <c r="J348"/>
      <c r="K348"/>
      <c r="L348"/>
      <c r="M348"/>
    </row>
    <row r="349" spans="3:13" s="4" customFormat="1" ht="11.25" customHeight="1">
      <c r="C349"/>
      <c r="D349"/>
      <c r="E349"/>
      <c r="F349"/>
      <c r="G349"/>
      <c r="H349"/>
      <c r="I349"/>
      <c r="J349"/>
      <c r="K349"/>
      <c r="L349"/>
      <c r="M349"/>
    </row>
    <row r="350" spans="3:13" s="4" customFormat="1" ht="11.25" customHeight="1">
      <c r="C350"/>
      <c r="D350"/>
      <c r="E350"/>
      <c r="F350"/>
      <c r="G350"/>
      <c r="H350"/>
      <c r="I350"/>
      <c r="J350"/>
      <c r="K350"/>
      <c r="L350"/>
      <c r="M350"/>
    </row>
    <row r="351" spans="3:13" s="4" customFormat="1" ht="11.25" customHeight="1">
      <c r="C351"/>
      <c r="D351"/>
      <c r="E351"/>
      <c r="F351"/>
      <c r="G351"/>
      <c r="H351"/>
      <c r="I351"/>
      <c r="J351"/>
      <c r="K351"/>
      <c r="L351"/>
      <c r="M351"/>
    </row>
    <row r="352" spans="3:13" s="4" customFormat="1" ht="11.25" customHeight="1">
      <c r="C352"/>
      <c r="D352"/>
      <c r="E352"/>
      <c r="F352"/>
      <c r="G352"/>
      <c r="H352"/>
      <c r="I352"/>
      <c r="J352"/>
      <c r="K352"/>
      <c r="L352"/>
      <c r="M352"/>
    </row>
    <row r="353" spans="3:13" s="4" customFormat="1" ht="11.25" customHeight="1">
      <c r="C353"/>
      <c r="D353"/>
      <c r="E353"/>
      <c r="F353"/>
      <c r="G353"/>
      <c r="H353"/>
      <c r="I353"/>
      <c r="J353"/>
      <c r="K353"/>
      <c r="L353"/>
      <c r="M353"/>
    </row>
    <row r="354" spans="3:13" s="4" customFormat="1" ht="11.25" customHeight="1">
      <c r="C354"/>
      <c r="D354"/>
      <c r="E354"/>
      <c r="F354"/>
      <c r="G354"/>
      <c r="H354"/>
      <c r="I354"/>
      <c r="J354"/>
      <c r="K354"/>
      <c r="L354"/>
      <c r="M354"/>
    </row>
    <row r="355" spans="3:13" s="4" customFormat="1" ht="11.25" customHeight="1">
      <c r="C355"/>
      <c r="D355"/>
      <c r="E355"/>
      <c r="F355"/>
      <c r="G355"/>
      <c r="H355"/>
      <c r="I355"/>
      <c r="J355"/>
      <c r="K355"/>
      <c r="L355"/>
      <c r="M355"/>
    </row>
    <row r="356" spans="3:13" s="4" customFormat="1" ht="11.25" customHeight="1">
      <c r="C356"/>
      <c r="D356"/>
      <c r="E356"/>
      <c r="F356"/>
      <c r="G356"/>
      <c r="H356"/>
      <c r="I356"/>
      <c r="J356"/>
      <c r="K356"/>
      <c r="L356"/>
      <c r="M356"/>
    </row>
    <row r="357" spans="3:13" s="4" customFormat="1" ht="11.25" customHeight="1">
      <c r="C357"/>
      <c r="D357"/>
      <c r="E357"/>
      <c r="F357"/>
      <c r="G357"/>
      <c r="H357"/>
      <c r="I357"/>
      <c r="J357"/>
      <c r="K357"/>
      <c r="L357"/>
      <c r="M357"/>
    </row>
    <row r="358" spans="3:13" s="4" customFormat="1" ht="11.25" customHeight="1">
      <c r="C358"/>
      <c r="D358"/>
      <c r="E358"/>
      <c r="F358"/>
      <c r="G358"/>
      <c r="H358"/>
      <c r="I358"/>
      <c r="J358"/>
      <c r="K358"/>
      <c r="L358"/>
      <c r="M358"/>
    </row>
    <row r="359" spans="3:13" s="4" customFormat="1" ht="11.25" customHeight="1">
      <c r="C359"/>
      <c r="D359"/>
      <c r="E359"/>
      <c r="F359"/>
      <c r="G359"/>
      <c r="H359"/>
      <c r="I359"/>
      <c r="J359"/>
      <c r="K359"/>
      <c r="L359"/>
      <c r="M359"/>
    </row>
    <row r="360" spans="3:13" s="4" customFormat="1" ht="11.25" customHeight="1">
      <c r="C360"/>
      <c r="D360"/>
      <c r="E360"/>
      <c r="F360"/>
      <c r="G360"/>
      <c r="H360"/>
      <c r="I360"/>
      <c r="J360"/>
      <c r="K360"/>
      <c r="L360"/>
      <c r="M360"/>
    </row>
    <row r="361" spans="3:13" s="4" customFormat="1" ht="11.25" customHeight="1">
      <c r="C361"/>
      <c r="D361"/>
      <c r="E361"/>
      <c r="F361"/>
      <c r="G361"/>
      <c r="H361"/>
      <c r="I361"/>
      <c r="J361"/>
      <c r="K361"/>
      <c r="L361"/>
      <c r="M361"/>
    </row>
    <row r="362" spans="3:13" s="4" customFormat="1" ht="11.25" customHeight="1">
      <c r="C362"/>
      <c r="D362"/>
      <c r="E362"/>
      <c r="F362"/>
      <c r="G362"/>
      <c r="H362"/>
      <c r="I362"/>
      <c r="J362"/>
      <c r="K362"/>
      <c r="L362"/>
      <c r="M362"/>
    </row>
    <row r="363" spans="3:13" s="4" customFormat="1" ht="11.25" customHeight="1">
      <c r="C363"/>
      <c r="D363"/>
      <c r="E363"/>
      <c r="F363"/>
      <c r="G363"/>
      <c r="H363"/>
      <c r="I363"/>
      <c r="J363"/>
      <c r="K363"/>
      <c r="L363"/>
      <c r="M363"/>
    </row>
    <row r="364" spans="3:13" s="4" customFormat="1" ht="11.25" customHeight="1">
      <c r="C364"/>
      <c r="D364"/>
      <c r="E364"/>
      <c r="F364"/>
      <c r="G364"/>
      <c r="H364"/>
      <c r="I364"/>
      <c r="J364"/>
      <c r="K364"/>
      <c r="L364"/>
      <c r="M364"/>
    </row>
    <row r="365" spans="3:13" s="4" customFormat="1" ht="11.25" customHeight="1">
      <c r="C365"/>
      <c r="D365"/>
      <c r="E365"/>
      <c r="F365"/>
      <c r="G365"/>
      <c r="H365"/>
      <c r="I365"/>
      <c r="J365"/>
      <c r="K365"/>
      <c r="L365"/>
      <c r="M365"/>
    </row>
    <row r="366" spans="3:13" s="4" customFormat="1" ht="11.25" customHeight="1">
      <c r="C366"/>
      <c r="D366"/>
      <c r="E366"/>
      <c r="F366"/>
      <c r="G366"/>
      <c r="H366"/>
      <c r="I366"/>
      <c r="J366"/>
      <c r="K366"/>
      <c r="L366"/>
      <c r="M366"/>
    </row>
    <row r="367" spans="3:13" s="4" customFormat="1" ht="11.25" customHeight="1">
      <c r="C367"/>
      <c r="D367"/>
      <c r="E367"/>
      <c r="F367"/>
      <c r="G367"/>
      <c r="H367"/>
      <c r="I367"/>
      <c r="J367"/>
      <c r="K367"/>
      <c r="L367"/>
      <c r="M367"/>
    </row>
    <row r="368" spans="3:13" s="4" customFormat="1" ht="11.25" customHeight="1">
      <c r="C368"/>
      <c r="D368"/>
      <c r="E368"/>
      <c r="F368"/>
      <c r="G368"/>
      <c r="H368"/>
      <c r="I368"/>
      <c r="J368"/>
      <c r="K368"/>
      <c r="L368"/>
      <c r="M368"/>
    </row>
    <row r="369" spans="3:13" s="4" customFormat="1" ht="11.25" customHeight="1">
      <c r="C369"/>
      <c r="D369"/>
      <c r="E369"/>
      <c r="F369"/>
      <c r="G369"/>
      <c r="H369"/>
      <c r="I369"/>
      <c r="J369"/>
      <c r="K369"/>
      <c r="L369"/>
      <c r="M369"/>
    </row>
    <row r="370" spans="3:13" s="4" customFormat="1" ht="11.25" customHeight="1">
      <c r="C370"/>
      <c r="D370"/>
      <c r="E370"/>
      <c r="F370"/>
      <c r="G370"/>
      <c r="H370"/>
      <c r="I370"/>
      <c r="J370"/>
      <c r="K370"/>
      <c r="L370"/>
      <c r="M370"/>
    </row>
    <row r="371" spans="3:13" s="4" customFormat="1" ht="11.25" customHeight="1">
      <c r="C371"/>
      <c r="D371"/>
      <c r="E371"/>
      <c r="F371"/>
      <c r="G371"/>
      <c r="H371"/>
      <c r="I371"/>
      <c r="J371"/>
      <c r="K371"/>
      <c r="L371"/>
      <c r="M371"/>
    </row>
    <row r="372" spans="3:13" s="4" customFormat="1" ht="11.25" customHeight="1">
      <c r="C372"/>
      <c r="D372"/>
      <c r="E372"/>
      <c r="F372"/>
      <c r="G372"/>
      <c r="H372"/>
      <c r="I372"/>
      <c r="J372"/>
      <c r="K372"/>
      <c r="L372"/>
      <c r="M372"/>
    </row>
    <row r="373" spans="3:13" s="4" customFormat="1" ht="11.25" customHeight="1">
      <c r="C373"/>
      <c r="D373"/>
      <c r="E373"/>
      <c r="F373"/>
      <c r="G373"/>
      <c r="H373"/>
      <c r="I373"/>
      <c r="J373"/>
      <c r="K373"/>
      <c r="L373"/>
      <c r="M373"/>
    </row>
    <row r="374" spans="3:13" s="4" customFormat="1" ht="11.25" customHeight="1">
      <c r="C374"/>
      <c r="D374"/>
      <c r="E374"/>
      <c r="F374"/>
      <c r="G374"/>
      <c r="H374"/>
      <c r="I374"/>
      <c r="J374"/>
      <c r="K374"/>
      <c r="L374"/>
      <c r="M374"/>
    </row>
    <row r="375" spans="3:13" s="4" customFormat="1" ht="11.25" customHeight="1">
      <c r="C375"/>
      <c r="D375"/>
      <c r="E375"/>
      <c r="F375"/>
      <c r="G375"/>
      <c r="H375"/>
      <c r="I375"/>
      <c r="J375"/>
      <c r="K375"/>
      <c r="L375"/>
      <c r="M375"/>
    </row>
    <row r="376" spans="3:13" s="4" customFormat="1" ht="11.25" customHeight="1">
      <c r="C376"/>
      <c r="D376"/>
      <c r="E376"/>
      <c r="F376"/>
      <c r="G376"/>
      <c r="H376"/>
      <c r="I376"/>
      <c r="J376"/>
      <c r="K376"/>
      <c r="L376"/>
      <c r="M376"/>
    </row>
    <row r="377" spans="3:13" s="4" customFormat="1" ht="11.25" customHeight="1">
      <c r="C377"/>
      <c r="D377"/>
      <c r="E377"/>
      <c r="F377"/>
      <c r="G377"/>
      <c r="H377"/>
      <c r="I377"/>
      <c r="J377"/>
      <c r="K377"/>
      <c r="L377"/>
      <c r="M377"/>
    </row>
    <row r="378" spans="3:13" s="4" customFormat="1" ht="11.25" customHeight="1">
      <c r="C378"/>
      <c r="D378"/>
      <c r="E378"/>
      <c r="F378"/>
      <c r="G378"/>
      <c r="H378"/>
      <c r="I378"/>
      <c r="J378"/>
      <c r="K378"/>
      <c r="L378"/>
      <c r="M378"/>
    </row>
    <row r="379" spans="3:13" s="4" customFormat="1" ht="11.25" customHeight="1">
      <c r="C379"/>
      <c r="D379"/>
      <c r="E379"/>
      <c r="F379"/>
      <c r="G379"/>
      <c r="H379"/>
      <c r="I379"/>
      <c r="J379"/>
      <c r="K379"/>
      <c r="L379"/>
      <c r="M379"/>
    </row>
    <row r="380" spans="3:13" s="4" customFormat="1" ht="11.25" customHeight="1">
      <c r="C380"/>
      <c r="D380"/>
      <c r="E380"/>
      <c r="F380"/>
      <c r="G380"/>
      <c r="H380"/>
      <c r="I380"/>
      <c r="J380"/>
      <c r="K380"/>
      <c r="L380"/>
      <c r="M380"/>
    </row>
    <row r="381" spans="3:13" s="4" customFormat="1" ht="11.25" customHeight="1">
      <c r="C381"/>
      <c r="D381"/>
      <c r="E381"/>
      <c r="F381"/>
      <c r="G381"/>
      <c r="H381"/>
      <c r="I381"/>
      <c r="J381"/>
      <c r="K381"/>
      <c r="L381"/>
      <c r="M381"/>
    </row>
    <row r="382" spans="3:13" s="4" customFormat="1" ht="11.25" customHeight="1">
      <c r="C382"/>
      <c r="D382"/>
      <c r="E382"/>
      <c r="F382"/>
      <c r="G382"/>
      <c r="H382"/>
      <c r="I382"/>
      <c r="J382"/>
      <c r="K382"/>
      <c r="L382"/>
      <c r="M382"/>
    </row>
    <row r="383" spans="3:13" s="4" customFormat="1" ht="11.25" customHeight="1">
      <c r="C383"/>
      <c r="D383"/>
      <c r="E383"/>
      <c r="F383"/>
      <c r="G383"/>
      <c r="H383"/>
      <c r="I383"/>
      <c r="J383"/>
      <c r="K383"/>
      <c r="L383"/>
      <c r="M383"/>
    </row>
    <row r="384" spans="3:13" s="4" customFormat="1" ht="11.25" customHeight="1">
      <c r="C384"/>
      <c r="D384"/>
      <c r="E384"/>
      <c r="F384"/>
      <c r="G384"/>
      <c r="H384"/>
      <c r="I384"/>
      <c r="J384"/>
      <c r="K384"/>
      <c r="L384"/>
      <c r="M384"/>
    </row>
    <row r="385" spans="3:13" s="4" customFormat="1" ht="11.25" customHeight="1">
      <c r="C385"/>
      <c r="D385"/>
      <c r="E385"/>
      <c r="F385"/>
      <c r="G385"/>
      <c r="H385"/>
      <c r="I385"/>
      <c r="J385"/>
      <c r="K385"/>
      <c r="L385"/>
      <c r="M385"/>
    </row>
    <row r="386" spans="3:13" s="4" customFormat="1" ht="11.25" customHeight="1">
      <c r="C386"/>
      <c r="D386"/>
      <c r="E386"/>
      <c r="F386"/>
      <c r="G386"/>
      <c r="H386"/>
      <c r="I386"/>
      <c r="J386"/>
      <c r="K386"/>
      <c r="L386"/>
      <c r="M386"/>
    </row>
    <row r="387" spans="3:13" s="4" customFormat="1" ht="11.25" customHeight="1">
      <c r="C387"/>
      <c r="D387"/>
      <c r="E387"/>
      <c r="F387"/>
      <c r="G387"/>
      <c r="H387"/>
      <c r="I387"/>
      <c r="J387"/>
      <c r="K387"/>
      <c r="L387"/>
      <c r="M387"/>
    </row>
    <row r="388" spans="3:13" s="4" customFormat="1" ht="11.25" customHeight="1">
      <c r="C388"/>
      <c r="D388"/>
      <c r="E388"/>
      <c r="F388"/>
      <c r="G388"/>
      <c r="H388"/>
      <c r="I388"/>
      <c r="J388"/>
      <c r="K388"/>
      <c r="L388"/>
      <c r="M388"/>
    </row>
    <row r="389" spans="3:13" s="4" customFormat="1" ht="11.25" customHeight="1">
      <c r="C389"/>
      <c r="D389"/>
      <c r="E389"/>
      <c r="F389"/>
      <c r="G389"/>
      <c r="H389"/>
      <c r="I389"/>
      <c r="J389"/>
      <c r="K389"/>
      <c r="L389"/>
      <c r="M389"/>
    </row>
    <row r="390" spans="3:13" s="4" customFormat="1" ht="11.25" customHeight="1">
      <c r="C390"/>
      <c r="D390"/>
      <c r="E390"/>
      <c r="F390"/>
      <c r="G390"/>
      <c r="H390"/>
      <c r="I390"/>
      <c r="J390"/>
      <c r="K390"/>
      <c r="L390"/>
      <c r="M390"/>
    </row>
    <row r="391" spans="3:13" s="4" customFormat="1" ht="11.25" customHeight="1">
      <c r="C391"/>
      <c r="D391"/>
      <c r="E391"/>
      <c r="F391"/>
      <c r="G391"/>
      <c r="H391"/>
      <c r="I391"/>
      <c r="J391"/>
      <c r="K391"/>
      <c r="L391"/>
      <c r="M391"/>
    </row>
    <row r="392" spans="3:13" s="4" customFormat="1" ht="11.25" customHeight="1">
      <c r="C392"/>
      <c r="D392"/>
      <c r="E392"/>
      <c r="F392"/>
      <c r="G392"/>
      <c r="H392"/>
      <c r="I392"/>
      <c r="J392"/>
      <c r="K392"/>
      <c r="L392"/>
      <c r="M392"/>
    </row>
    <row r="393" spans="3:13" s="4" customFormat="1" ht="11.25" customHeight="1">
      <c r="C393"/>
      <c r="D393"/>
      <c r="E393"/>
      <c r="F393"/>
      <c r="G393"/>
      <c r="H393"/>
      <c r="I393"/>
      <c r="J393"/>
      <c r="K393"/>
      <c r="L393"/>
      <c r="M393"/>
    </row>
    <row r="394" spans="3:13" s="4" customFormat="1" ht="11.25" customHeight="1">
      <c r="C394"/>
      <c r="D394"/>
      <c r="E394"/>
      <c r="F394"/>
      <c r="G394"/>
      <c r="H394"/>
      <c r="I394"/>
      <c r="J394"/>
      <c r="K394"/>
      <c r="L394"/>
      <c r="M394"/>
    </row>
    <row r="395" spans="3:13" s="4" customFormat="1" ht="11.25" customHeight="1">
      <c r="C395"/>
      <c r="D395"/>
      <c r="E395"/>
      <c r="F395"/>
      <c r="G395"/>
      <c r="H395"/>
      <c r="I395"/>
      <c r="J395"/>
      <c r="K395"/>
      <c r="L395"/>
      <c r="M395"/>
    </row>
    <row r="396" spans="3:13" s="4" customFormat="1" ht="11.25" customHeight="1">
      <c r="C396"/>
      <c r="D396"/>
      <c r="E396"/>
      <c r="F396"/>
      <c r="G396"/>
      <c r="H396"/>
      <c r="I396"/>
      <c r="J396"/>
      <c r="K396"/>
      <c r="L396"/>
      <c r="M396"/>
    </row>
    <row r="397" spans="3:13" s="4" customFormat="1" ht="11.25" customHeight="1">
      <c r="C397"/>
      <c r="D397"/>
      <c r="E397"/>
      <c r="F397"/>
      <c r="G397"/>
      <c r="H397"/>
      <c r="I397"/>
      <c r="J397"/>
      <c r="K397"/>
      <c r="L397"/>
      <c r="M397"/>
    </row>
    <row r="398" spans="3:13" s="4" customFormat="1" ht="11.25" customHeight="1">
      <c r="C398"/>
      <c r="D398"/>
      <c r="E398"/>
      <c r="F398"/>
      <c r="G398"/>
      <c r="H398"/>
      <c r="I398"/>
      <c r="J398"/>
      <c r="K398"/>
      <c r="L398"/>
      <c r="M398"/>
    </row>
    <row r="399" spans="3:13" s="4" customFormat="1" ht="11.25" customHeight="1">
      <c r="C399"/>
      <c r="D399"/>
      <c r="E399"/>
      <c r="F399"/>
      <c r="G399"/>
      <c r="H399"/>
      <c r="I399"/>
      <c r="J399"/>
      <c r="K399"/>
      <c r="L399"/>
      <c r="M399"/>
    </row>
    <row r="400" spans="3:13" s="4" customFormat="1" ht="11.25" customHeight="1">
      <c r="C400"/>
      <c r="D400"/>
      <c r="E400"/>
      <c r="F400"/>
      <c r="G400"/>
      <c r="H400"/>
      <c r="I400"/>
      <c r="J400"/>
      <c r="K400"/>
      <c r="L400"/>
      <c r="M400"/>
    </row>
    <row r="401" spans="3:13" s="4" customFormat="1" ht="11.25" customHeight="1">
      <c r="C401"/>
      <c r="D401"/>
      <c r="E401"/>
      <c r="F401"/>
      <c r="G401"/>
      <c r="H401"/>
      <c r="I401"/>
      <c r="J401"/>
      <c r="K401"/>
      <c r="L401"/>
      <c r="M401"/>
    </row>
    <row r="402" spans="3:13" s="4" customFormat="1" ht="11.25" customHeight="1">
      <c r="C402"/>
      <c r="D402"/>
      <c r="E402"/>
      <c r="F402"/>
      <c r="G402"/>
      <c r="H402"/>
      <c r="I402"/>
      <c r="J402"/>
      <c r="K402"/>
      <c r="L402"/>
      <c r="M402"/>
    </row>
    <row r="403" spans="3:13" s="4" customFormat="1" ht="11.25" customHeight="1">
      <c r="C403"/>
      <c r="D403"/>
      <c r="E403"/>
      <c r="F403"/>
      <c r="G403"/>
      <c r="H403"/>
      <c r="I403"/>
      <c r="J403"/>
      <c r="K403"/>
      <c r="L403"/>
      <c r="M403"/>
    </row>
    <row r="404" spans="3:13" s="4" customFormat="1" ht="11.25" customHeight="1">
      <c r="C404"/>
      <c r="D404"/>
      <c r="E404"/>
      <c r="F404"/>
      <c r="G404"/>
      <c r="H404"/>
      <c r="I404"/>
      <c r="J404"/>
      <c r="K404"/>
      <c r="L404"/>
      <c r="M404"/>
    </row>
    <row r="405" spans="3:13" s="4" customFormat="1" ht="11.25" customHeight="1">
      <c r="C405"/>
      <c r="D405"/>
      <c r="E405"/>
      <c r="F405"/>
      <c r="G405"/>
      <c r="H405"/>
      <c r="I405"/>
      <c r="J405"/>
      <c r="K405"/>
      <c r="L405"/>
      <c r="M405"/>
    </row>
    <row r="406" spans="3:13" s="4" customFormat="1" ht="11.25" customHeight="1">
      <c r="C406"/>
      <c r="D406"/>
      <c r="E406"/>
      <c r="F406"/>
      <c r="G406"/>
      <c r="H406"/>
      <c r="I406"/>
      <c r="J406"/>
      <c r="K406"/>
      <c r="L406"/>
      <c r="M406"/>
    </row>
    <row r="407" spans="3:13" s="4" customFormat="1" ht="11.25" customHeight="1">
      <c r="C407"/>
      <c r="D407"/>
      <c r="E407"/>
      <c r="F407"/>
      <c r="G407"/>
      <c r="H407"/>
      <c r="I407"/>
      <c r="J407"/>
      <c r="K407"/>
      <c r="L407"/>
      <c r="M407"/>
    </row>
    <row r="408" spans="3:13" s="4" customFormat="1" ht="11.25" customHeight="1">
      <c r="C408"/>
      <c r="D408"/>
      <c r="E408"/>
      <c r="F408"/>
      <c r="G408"/>
      <c r="H408"/>
      <c r="I408"/>
      <c r="J408"/>
      <c r="K408"/>
      <c r="L408"/>
      <c r="M408"/>
    </row>
    <row r="409" spans="3:13" s="4" customFormat="1" ht="11.25" customHeight="1">
      <c r="C409"/>
      <c r="D409"/>
      <c r="E409"/>
      <c r="F409"/>
      <c r="G409"/>
      <c r="H409"/>
      <c r="I409"/>
      <c r="J409"/>
      <c r="K409"/>
      <c r="L409"/>
      <c r="M409"/>
    </row>
    <row r="410" spans="3:13" s="4" customFormat="1" ht="11.25" customHeight="1">
      <c r="C410"/>
      <c r="D410"/>
      <c r="E410"/>
      <c r="F410"/>
      <c r="G410"/>
      <c r="H410"/>
      <c r="I410"/>
      <c r="J410"/>
      <c r="K410"/>
      <c r="L410"/>
      <c r="M410"/>
    </row>
    <row r="411" spans="3:13" s="4" customFormat="1" ht="11.25" customHeight="1">
      <c r="C411"/>
      <c r="D411"/>
      <c r="E411"/>
      <c r="F411"/>
      <c r="G411"/>
      <c r="H411"/>
      <c r="I411"/>
      <c r="J411"/>
      <c r="K411"/>
      <c r="L411"/>
      <c r="M411"/>
    </row>
    <row r="412" spans="3:13" s="4" customFormat="1" ht="11.25" customHeight="1">
      <c r="C412"/>
      <c r="D412"/>
      <c r="E412"/>
      <c r="F412"/>
      <c r="G412"/>
      <c r="H412"/>
      <c r="I412"/>
      <c r="J412"/>
      <c r="K412"/>
      <c r="L412"/>
      <c r="M412"/>
    </row>
    <row r="413" spans="3:13" s="4" customFormat="1" ht="11.25" customHeight="1">
      <c r="C413"/>
      <c r="D413"/>
      <c r="E413"/>
      <c r="F413"/>
      <c r="G413"/>
      <c r="H413"/>
      <c r="I413"/>
      <c r="J413"/>
      <c r="K413"/>
      <c r="L413"/>
      <c r="M413"/>
    </row>
    <row r="414" spans="3:13" s="4" customFormat="1" ht="11.25" customHeight="1">
      <c r="C414"/>
      <c r="D414"/>
      <c r="E414"/>
      <c r="F414"/>
      <c r="G414"/>
      <c r="H414"/>
      <c r="I414"/>
      <c r="J414"/>
      <c r="K414"/>
      <c r="L414"/>
      <c r="M414"/>
    </row>
    <row r="415" spans="3:13" s="4" customFormat="1" ht="11.25" customHeight="1">
      <c r="C415"/>
      <c r="D415"/>
      <c r="E415"/>
      <c r="F415"/>
      <c r="G415"/>
      <c r="H415"/>
      <c r="I415"/>
      <c r="J415"/>
      <c r="K415"/>
      <c r="L415"/>
      <c r="M415"/>
    </row>
    <row r="416" spans="3:13" s="4" customFormat="1" ht="11.25" customHeight="1">
      <c r="C416"/>
      <c r="D416"/>
      <c r="E416"/>
      <c r="F416"/>
      <c r="G416"/>
      <c r="H416"/>
      <c r="I416"/>
      <c r="J416"/>
      <c r="K416"/>
      <c r="L416"/>
      <c r="M416"/>
    </row>
    <row r="417" spans="3:13" s="4" customFormat="1" ht="11.25" customHeight="1">
      <c r="C417"/>
      <c r="D417"/>
      <c r="E417"/>
      <c r="F417"/>
      <c r="G417"/>
      <c r="H417"/>
      <c r="I417"/>
      <c r="J417"/>
      <c r="K417"/>
      <c r="L417"/>
      <c r="M417"/>
    </row>
    <row r="418" spans="3:13" s="4" customFormat="1" ht="11.25" customHeight="1">
      <c r="C418"/>
      <c r="D418"/>
      <c r="E418"/>
      <c r="F418"/>
      <c r="G418"/>
      <c r="H418"/>
      <c r="I418"/>
      <c r="J418"/>
      <c r="K418"/>
      <c r="L418"/>
      <c r="M418"/>
    </row>
    <row r="419" spans="3:13" s="4" customFormat="1" ht="11.25" customHeight="1">
      <c r="C419"/>
      <c r="D419"/>
      <c r="E419"/>
      <c r="F419"/>
      <c r="G419"/>
      <c r="H419"/>
      <c r="I419"/>
      <c r="J419"/>
      <c r="K419"/>
      <c r="L419"/>
      <c r="M419"/>
    </row>
    <row r="420" spans="3:13" s="4" customFormat="1" ht="11.25" customHeight="1">
      <c r="C420"/>
      <c r="D420"/>
      <c r="E420"/>
      <c r="F420"/>
      <c r="G420"/>
      <c r="H420"/>
      <c r="I420"/>
      <c r="J420"/>
      <c r="K420"/>
      <c r="L420"/>
      <c r="M420"/>
    </row>
    <row r="421" spans="3:13" s="4" customFormat="1" ht="11.25" customHeight="1">
      <c r="C421"/>
      <c r="D421"/>
      <c r="E421"/>
      <c r="F421"/>
      <c r="G421"/>
      <c r="H421"/>
      <c r="I421"/>
      <c r="J421"/>
      <c r="K421"/>
      <c r="L421"/>
      <c r="M421"/>
    </row>
    <row r="422" spans="3:13" s="4" customFormat="1" ht="11.25" customHeight="1">
      <c r="C422"/>
      <c r="D422"/>
      <c r="E422"/>
      <c r="F422"/>
      <c r="G422"/>
      <c r="H422"/>
      <c r="I422"/>
      <c r="J422"/>
      <c r="K422"/>
      <c r="L422"/>
      <c r="M422"/>
    </row>
    <row r="423" spans="3:13" s="4" customFormat="1" ht="11.25" customHeight="1">
      <c r="C423"/>
      <c r="D423"/>
      <c r="E423"/>
      <c r="F423"/>
      <c r="G423"/>
      <c r="H423"/>
      <c r="I423"/>
      <c r="J423"/>
      <c r="K423"/>
      <c r="L423"/>
      <c r="M423"/>
    </row>
    <row r="424" spans="3:13" s="4" customFormat="1" ht="11.25" customHeight="1">
      <c r="C424"/>
      <c r="D424"/>
      <c r="E424"/>
      <c r="F424"/>
      <c r="G424"/>
      <c r="H424"/>
      <c r="I424"/>
      <c r="J424"/>
      <c r="K424"/>
      <c r="L424"/>
      <c r="M424"/>
    </row>
    <row r="425" spans="3:13" s="4" customFormat="1" ht="11.25" customHeight="1">
      <c r="C425"/>
      <c r="D425"/>
      <c r="E425"/>
      <c r="F425"/>
      <c r="G425"/>
      <c r="H425"/>
      <c r="I425"/>
      <c r="J425"/>
      <c r="K425"/>
      <c r="L425"/>
      <c r="M425"/>
    </row>
    <row r="426" spans="3:13" s="4" customFormat="1" ht="11.25" customHeight="1">
      <c r="C426"/>
      <c r="D426"/>
      <c r="E426"/>
      <c r="F426"/>
      <c r="G426"/>
      <c r="H426"/>
      <c r="I426"/>
      <c r="J426"/>
      <c r="K426"/>
      <c r="L426"/>
      <c r="M426"/>
    </row>
    <row r="427" spans="3:13" s="4" customFormat="1" ht="11.25" customHeight="1">
      <c r="C427"/>
      <c r="D427"/>
      <c r="E427"/>
      <c r="F427"/>
      <c r="G427"/>
      <c r="H427"/>
      <c r="I427"/>
      <c r="J427"/>
      <c r="K427"/>
      <c r="L427"/>
      <c r="M427"/>
    </row>
    <row r="428" spans="3:13" s="4" customFormat="1" ht="11.25" customHeight="1">
      <c r="C428"/>
      <c r="D428"/>
      <c r="E428"/>
      <c r="F428"/>
      <c r="G428"/>
      <c r="H428"/>
      <c r="I428"/>
      <c r="J428"/>
      <c r="K428"/>
      <c r="L428"/>
      <c r="M428"/>
    </row>
    <row r="429" spans="3:13" s="4" customFormat="1" ht="11.25" customHeight="1">
      <c r="C429"/>
      <c r="D429"/>
      <c r="E429"/>
      <c r="F429"/>
      <c r="G429"/>
      <c r="H429"/>
      <c r="I429"/>
      <c r="J429"/>
      <c r="K429"/>
      <c r="L429"/>
      <c r="M429"/>
    </row>
    <row r="430" spans="3:13" s="4" customFormat="1" ht="11.25" customHeight="1">
      <c r="C430"/>
      <c r="D430"/>
      <c r="E430"/>
      <c r="F430"/>
      <c r="G430"/>
      <c r="H430"/>
      <c r="I430"/>
      <c r="J430"/>
      <c r="K430"/>
      <c r="L430"/>
      <c r="M430"/>
    </row>
    <row r="431" spans="3:13" s="4" customFormat="1" ht="11.25" customHeight="1">
      <c r="C431"/>
      <c r="D431"/>
      <c r="E431"/>
      <c r="F431"/>
      <c r="G431"/>
      <c r="H431"/>
      <c r="I431"/>
      <c r="J431"/>
      <c r="K431"/>
      <c r="L431"/>
      <c r="M431"/>
    </row>
    <row r="432" spans="3:13" s="4" customFormat="1" ht="11.25" customHeight="1">
      <c r="C432"/>
      <c r="D432"/>
      <c r="E432"/>
      <c r="F432"/>
      <c r="G432"/>
      <c r="H432"/>
      <c r="I432"/>
      <c r="J432"/>
      <c r="K432"/>
      <c r="L432"/>
      <c r="M432"/>
    </row>
    <row r="433" spans="3:13" s="4" customFormat="1" ht="11.25" customHeight="1">
      <c r="C433"/>
      <c r="D433"/>
      <c r="E433"/>
      <c r="F433"/>
      <c r="G433"/>
      <c r="H433"/>
      <c r="I433"/>
      <c r="J433"/>
      <c r="K433"/>
      <c r="L433"/>
      <c r="M433"/>
    </row>
    <row r="434" spans="3:13" s="4" customFormat="1" ht="11.25" customHeight="1">
      <c r="C434"/>
      <c r="D434"/>
      <c r="E434"/>
      <c r="F434"/>
      <c r="G434"/>
      <c r="H434"/>
      <c r="I434"/>
      <c r="J434"/>
      <c r="K434"/>
      <c r="L434"/>
      <c r="M434"/>
    </row>
    <row r="435" spans="3:13" s="4" customFormat="1" ht="11.25" customHeight="1">
      <c r="C435"/>
      <c r="D435"/>
      <c r="E435"/>
      <c r="F435"/>
      <c r="G435"/>
      <c r="H435"/>
      <c r="I435"/>
      <c r="J435"/>
      <c r="K435"/>
      <c r="L435"/>
      <c r="M435"/>
    </row>
    <row r="436" spans="3:13" s="4" customFormat="1" ht="11.25" customHeight="1">
      <c r="C436"/>
      <c r="D436"/>
      <c r="E436"/>
      <c r="F436"/>
      <c r="G436"/>
      <c r="H436"/>
      <c r="I436"/>
      <c r="J436"/>
      <c r="K436"/>
      <c r="L436"/>
      <c r="M436"/>
    </row>
    <row r="437" spans="3:13" s="4" customFormat="1" ht="11.25" customHeight="1">
      <c r="C437"/>
      <c r="D437"/>
      <c r="E437"/>
      <c r="F437"/>
      <c r="G437"/>
      <c r="H437"/>
      <c r="I437"/>
      <c r="J437"/>
      <c r="K437"/>
      <c r="L437"/>
      <c r="M437"/>
    </row>
    <row r="438" spans="3:13" s="4" customFormat="1" ht="11.25" customHeight="1">
      <c r="C438"/>
      <c r="D438"/>
      <c r="E438"/>
      <c r="F438"/>
      <c r="G438"/>
      <c r="H438"/>
      <c r="I438"/>
      <c r="J438"/>
      <c r="K438"/>
      <c r="L438"/>
      <c r="M438"/>
    </row>
    <row r="439" spans="3:13" s="4" customFormat="1" ht="11.25" customHeight="1">
      <c r="C439"/>
      <c r="D439"/>
      <c r="E439"/>
      <c r="F439"/>
      <c r="G439"/>
      <c r="H439"/>
      <c r="I439"/>
      <c r="J439"/>
      <c r="K439"/>
      <c r="L439"/>
      <c r="M439"/>
    </row>
    <row r="440" spans="3:13" s="4" customFormat="1" ht="11.25" customHeight="1">
      <c r="C440"/>
      <c r="D440"/>
      <c r="E440"/>
      <c r="F440"/>
      <c r="G440"/>
      <c r="H440"/>
      <c r="I440"/>
      <c r="J440"/>
      <c r="K440"/>
      <c r="L440"/>
      <c r="M440"/>
    </row>
    <row r="441" spans="3:13" s="4" customFormat="1" ht="11.25" customHeight="1">
      <c r="C441"/>
      <c r="D441"/>
      <c r="E441"/>
      <c r="F441"/>
      <c r="G441"/>
      <c r="H441"/>
      <c r="I441"/>
      <c r="J441"/>
      <c r="K441"/>
      <c r="L441"/>
      <c r="M441"/>
    </row>
    <row r="442" spans="3:13" s="4" customFormat="1" ht="11.25" customHeight="1">
      <c r="C442"/>
      <c r="D442"/>
      <c r="E442"/>
      <c r="F442"/>
      <c r="G442"/>
      <c r="H442"/>
      <c r="I442"/>
      <c r="J442"/>
      <c r="K442"/>
      <c r="L442"/>
      <c r="M442"/>
    </row>
    <row r="443" spans="3:13" s="4" customFormat="1" ht="11.25" customHeight="1">
      <c r="C443"/>
      <c r="D443"/>
      <c r="E443"/>
      <c r="F443"/>
      <c r="G443"/>
      <c r="H443"/>
      <c r="I443"/>
      <c r="J443"/>
      <c r="K443"/>
      <c r="L443"/>
      <c r="M443"/>
    </row>
    <row r="444" spans="3:13" s="4" customFormat="1" ht="11.25" customHeight="1">
      <c r="C444"/>
      <c r="D444"/>
      <c r="E444"/>
      <c r="F444"/>
      <c r="G444"/>
      <c r="H444"/>
      <c r="I444"/>
      <c r="J444"/>
      <c r="K444"/>
      <c r="L444"/>
      <c r="M444"/>
    </row>
    <row r="445" spans="3:13" s="4" customFormat="1" ht="11.25" customHeight="1">
      <c r="C445"/>
      <c r="D445"/>
      <c r="E445"/>
      <c r="F445"/>
      <c r="G445"/>
      <c r="H445"/>
      <c r="I445"/>
      <c r="J445"/>
      <c r="K445"/>
      <c r="L445"/>
      <c r="M445"/>
    </row>
    <row r="446" spans="3:13" s="4" customFormat="1" ht="11.25" customHeight="1">
      <c r="C446"/>
      <c r="D446"/>
      <c r="E446"/>
      <c r="F446"/>
      <c r="G446"/>
      <c r="H446"/>
      <c r="I446"/>
      <c r="J446"/>
      <c r="K446"/>
      <c r="L446"/>
      <c r="M446"/>
    </row>
    <row r="447" spans="3:13" s="4" customFormat="1" ht="11.25" customHeight="1">
      <c r="C447"/>
      <c r="D447"/>
      <c r="E447"/>
      <c r="F447"/>
      <c r="G447"/>
      <c r="H447"/>
      <c r="I447"/>
      <c r="J447"/>
      <c r="K447"/>
      <c r="L447"/>
      <c r="M447"/>
    </row>
    <row r="448" spans="3:13" s="4" customFormat="1" ht="11.25" customHeight="1">
      <c r="C448"/>
      <c r="D448"/>
      <c r="E448"/>
      <c r="F448"/>
      <c r="G448"/>
      <c r="H448"/>
      <c r="I448"/>
      <c r="J448"/>
      <c r="K448"/>
      <c r="L448"/>
      <c r="M448"/>
    </row>
    <row r="449" spans="3:13" s="4" customFormat="1" ht="11.25" customHeight="1">
      <c r="C449"/>
      <c r="D449"/>
      <c r="E449"/>
      <c r="F449"/>
      <c r="G449"/>
      <c r="H449"/>
      <c r="I449"/>
      <c r="J449"/>
      <c r="K449"/>
      <c r="L449"/>
      <c r="M449"/>
    </row>
    <row r="450" spans="3:13" s="4" customFormat="1" ht="11.25" customHeight="1">
      <c r="C450"/>
      <c r="D450"/>
      <c r="E450"/>
      <c r="F450"/>
      <c r="G450"/>
      <c r="H450"/>
      <c r="I450"/>
      <c r="J450"/>
      <c r="K450"/>
      <c r="L450"/>
      <c r="M450"/>
    </row>
    <row r="451" spans="3:13" s="4" customFormat="1" ht="11.25" customHeight="1">
      <c r="C451"/>
      <c r="D451"/>
      <c r="E451"/>
      <c r="F451"/>
      <c r="G451"/>
      <c r="H451"/>
      <c r="I451"/>
      <c r="J451"/>
      <c r="K451"/>
      <c r="L451"/>
      <c r="M451"/>
    </row>
    <row r="452" spans="3:13" s="4" customFormat="1" ht="11.25" customHeight="1">
      <c r="C452"/>
      <c r="D452"/>
      <c r="E452"/>
      <c r="F452"/>
      <c r="G452"/>
      <c r="H452"/>
      <c r="I452"/>
      <c r="J452"/>
      <c r="K452"/>
      <c r="L452"/>
      <c r="M452"/>
    </row>
    <row r="453" spans="3:13" s="4" customFormat="1" ht="11.25" customHeight="1">
      <c r="C453"/>
      <c r="D453"/>
      <c r="E453"/>
      <c r="F453"/>
      <c r="G453"/>
      <c r="H453"/>
      <c r="I453"/>
      <c r="J453"/>
      <c r="K453"/>
      <c r="L453"/>
      <c r="M453"/>
    </row>
    <row r="454" spans="3:13" s="4" customFormat="1" ht="11.25" customHeight="1">
      <c r="C454"/>
      <c r="D454"/>
      <c r="E454"/>
      <c r="F454"/>
      <c r="G454"/>
      <c r="H454"/>
      <c r="I454"/>
      <c r="J454"/>
      <c r="K454"/>
      <c r="L454"/>
      <c r="M454"/>
    </row>
    <row r="455" spans="3:13" s="4" customFormat="1" ht="11.25" customHeight="1">
      <c r="C455"/>
      <c r="D455"/>
      <c r="E455"/>
      <c r="F455"/>
      <c r="G455"/>
      <c r="H455"/>
      <c r="I455"/>
      <c r="J455"/>
      <c r="K455"/>
      <c r="L455"/>
      <c r="M455"/>
    </row>
    <row r="456" spans="3:13" s="4" customFormat="1" ht="11.25" customHeight="1">
      <c r="C456"/>
      <c r="D456"/>
      <c r="E456"/>
      <c r="F456"/>
      <c r="G456"/>
      <c r="H456"/>
      <c r="I456"/>
      <c r="J456"/>
      <c r="K456"/>
      <c r="L456"/>
      <c r="M456"/>
    </row>
    <row r="457" spans="3:13" s="4" customFormat="1" ht="11.25" customHeight="1">
      <c r="C457"/>
      <c r="D457"/>
      <c r="E457"/>
      <c r="F457"/>
      <c r="G457"/>
      <c r="H457"/>
      <c r="I457"/>
      <c r="J457"/>
      <c r="K457"/>
      <c r="L457"/>
      <c r="M457"/>
    </row>
    <row r="458" spans="3:13" s="4" customFormat="1" ht="11.25" customHeight="1">
      <c r="C458"/>
      <c r="D458"/>
      <c r="E458"/>
      <c r="F458"/>
      <c r="G458"/>
      <c r="H458"/>
      <c r="I458"/>
      <c r="J458"/>
      <c r="K458"/>
      <c r="L458"/>
      <c r="M458"/>
    </row>
    <row r="459" spans="3:13" s="4" customFormat="1" ht="11.25" customHeight="1">
      <c r="C459"/>
      <c r="D459"/>
      <c r="E459"/>
      <c r="F459"/>
      <c r="G459"/>
      <c r="H459"/>
      <c r="I459"/>
      <c r="J459"/>
      <c r="K459"/>
      <c r="L459"/>
      <c r="M459"/>
    </row>
    <row r="460" spans="3:13" s="4" customFormat="1" ht="11.25" customHeight="1">
      <c r="C460"/>
      <c r="D460"/>
      <c r="E460"/>
      <c r="F460"/>
      <c r="G460"/>
      <c r="H460"/>
      <c r="I460"/>
      <c r="J460"/>
      <c r="K460"/>
      <c r="L460"/>
      <c r="M460"/>
    </row>
    <row r="461" spans="3:13" s="4" customFormat="1" ht="11.25" customHeight="1">
      <c r="C461"/>
      <c r="D461"/>
      <c r="E461"/>
      <c r="F461"/>
      <c r="G461"/>
      <c r="H461"/>
      <c r="I461"/>
      <c r="J461"/>
      <c r="K461"/>
      <c r="L461"/>
      <c r="M461"/>
    </row>
    <row r="462" spans="3:13" s="4" customFormat="1" ht="11.25" customHeight="1">
      <c r="C462"/>
      <c r="D462"/>
      <c r="E462"/>
      <c r="F462"/>
      <c r="G462"/>
      <c r="H462"/>
      <c r="I462"/>
      <c r="J462"/>
      <c r="K462"/>
      <c r="L462"/>
      <c r="M462"/>
    </row>
    <row r="463" spans="3:13" s="4" customFormat="1" ht="11.25" customHeight="1">
      <c r="C463"/>
      <c r="D463"/>
      <c r="E463"/>
      <c r="F463"/>
      <c r="G463"/>
      <c r="H463"/>
      <c r="I463"/>
      <c r="J463"/>
      <c r="K463"/>
      <c r="L463"/>
      <c r="M463"/>
    </row>
    <row r="464" spans="3:13" s="4" customFormat="1" ht="11.25" customHeight="1">
      <c r="C464"/>
      <c r="D464"/>
      <c r="E464"/>
      <c r="F464"/>
      <c r="G464"/>
      <c r="H464"/>
      <c r="I464"/>
      <c r="J464"/>
      <c r="K464"/>
      <c r="L464"/>
      <c r="M464"/>
    </row>
    <row r="465" spans="3:13" s="4" customFormat="1" ht="11.25" customHeight="1">
      <c r="C465"/>
      <c r="D465"/>
      <c r="E465"/>
      <c r="F465"/>
      <c r="G465"/>
      <c r="H465"/>
      <c r="I465"/>
      <c r="J465"/>
      <c r="K465"/>
      <c r="L465"/>
      <c r="M465"/>
    </row>
    <row r="466" spans="3:13" s="4" customFormat="1" ht="11.25" customHeight="1">
      <c r="C466"/>
      <c r="D466"/>
      <c r="E466"/>
      <c r="F466"/>
      <c r="G466"/>
      <c r="H466"/>
      <c r="I466"/>
      <c r="J466"/>
      <c r="K466"/>
      <c r="L466"/>
      <c r="M466"/>
    </row>
    <row r="467" spans="3:13" s="4" customFormat="1" ht="11.25" customHeight="1">
      <c r="C467"/>
      <c r="D467"/>
      <c r="E467"/>
      <c r="F467"/>
      <c r="G467"/>
      <c r="H467"/>
      <c r="I467"/>
      <c r="J467"/>
      <c r="K467"/>
      <c r="L467"/>
      <c r="M467"/>
    </row>
    <row r="468" spans="3:13" s="4" customFormat="1" ht="11.25" customHeight="1">
      <c r="C468"/>
      <c r="D468"/>
      <c r="E468"/>
      <c r="F468"/>
      <c r="G468"/>
      <c r="H468"/>
      <c r="I468"/>
      <c r="J468"/>
      <c r="K468"/>
      <c r="L468"/>
      <c r="M468"/>
    </row>
    <row r="469" spans="3:13" s="4" customFormat="1" ht="11.25" customHeight="1">
      <c r="C469"/>
      <c r="D469"/>
      <c r="E469"/>
      <c r="F469"/>
      <c r="G469"/>
      <c r="H469"/>
      <c r="I469"/>
      <c r="J469"/>
      <c r="K469"/>
      <c r="L469"/>
      <c r="M469"/>
    </row>
    <row r="470" spans="3:13" s="4" customFormat="1" ht="11.25" customHeight="1">
      <c r="C470"/>
      <c r="D470"/>
      <c r="E470"/>
      <c r="F470"/>
      <c r="G470"/>
      <c r="H470"/>
      <c r="I470"/>
      <c r="J470"/>
      <c r="K470"/>
      <c r="L470"/>
      <c r="M470"/>
    </row>
    <row r="471" spans="3:13" s="4" customFormat="1" ht="11.25" customHeight="1">
      <c r="C471"/>
      <c r="D471"/>
      <c r="E471"/>
      <c r="F471"/>
      <c r="G471"/>
      <c r="H471"/>
      <c r="I471"/>
      <c r="J471"/>
      <c r="K471"/>
      <c r="L471"/>
      <c r="M471"/>
    </row>
    <row r="472" spans="3:13" s="4" customFormat="1" ht="11.25" customHeight="1">
      <c r="C472"/>
      <c r="D472"/>
      <c r="E472"/>
      <c r="F472"/>
      <c r="G472"/>
      <c r="H472"/>
      <c r="I472"/>
      <c r="J472"/>
      <c r="K472"/>
      <c r="L472"/>
      <c r="M472"/>
    </row>
    <row r="473" spans="3:13" s="4" customFormat="1" ht="11.25" customHeight="1">
      <c r="C473"/>
      <c r="D473"/>
      <c r="E473"/>
      <c r="F473"/>
      <c r="G473"/>
      <c r="H473"/>
      <c r="I473"/>
      <c r="J473"/>
      <c r="K473"/>
      <c r="L473"/>
      <c r="M473"/>
    </row>
    <row r="474" spans="3:13" s="4" customFormat="1" ht="11.25" customHeight="1">
      <c r="C474"/>
      <c r="D474"/>
      <c r="E474"/>
      <c r="F474"/>
      <c r="G474"/>
      <c r="H474"/>
      <c r="I474"/>
      <c r="J474"/>
      <c r="K474"/>
      <c r="L474"/>
      <c r="M474"/>
    </row>
    <row r="475" spans="3:13" s="4" customFormat="1" ht="11.25" customHeight="1">
      <c r="C475"/>
      <c r="D475"/>
      <c r="E475"/>
      <c r="F475"/>
      <c r="G475"/>
      <c r="H475"/>
      <c r="I475"/>
      <c r="J475"/>
      <c r="K475"/>
      <c r="L475"/>
      <c r="M475"/>
    </row>
    <row r="476" spans="3:13" s="4" customFormat="1" ht="11.25" customHeight="1">
      <c r="C476"/>
      <c r="D476"/>
      <c r="E476"/>
      <c r="F476"/>
      <c r="G476"/>
      <c r="H476"/>
      <c r="I476"/>
      <c r="J476"/>
      <c r="K476"/>
      <c r="L476"/>
      <c r="M476"/>
    </row>
    <row r="477" spans="3:13" s="4" customFormat="1" ht="11.25" customHeight="1">
      <c r="C477"/>
      <c r="D477"/>
      <c r="E477"/>
      <c r="F477"/>
      <c r="G477"/>
      <c r="H477"/>
      <c r="I477"/>
      <c r="J477"/>
      <c r="K477"/>
      <c r="L477"/>
      <c r="M477"/>
    </row>
    <row r="478" spans="3:13" s="4" customFormat="1" ht="11.25" customHeight="1">
      <c r="C478"/>
      <c r="D478"/>
      <c r="E478"/>
      <c r="F478"/>
      <c r="G478"/>
      <c r="H478"/>
      <c r="I478"/>
      <c r="J478"/>
      <c r="K478"/>
      <c r="L478"/>
      <c r="M478"/>
    </row>
    <row r="479" spans="3:13" s="4" customFormat="1" ht="11.25" customHeight="1">
      <c r="C479"/>
      <c r="D479"/>
      <c r="E479"/>
      <c r="F479"/>
      <c r="G479"/>
      <c r="H479"/>
      <c r="I479"/>
      <c r="J479"/>
      <c r="K479"/>
      <c r="L479"/>
      <c r="M479"/>
    </row>
    <row r="480" spans="3:13" s="4" customFormat="1" ht="11.25" customHeight="1">
      <c r="C480"/>
      <c r="D480"/>
      <c r="E480"/>
      <c r="F480"/>
      <c r="G480"/>
      <c r="H480"/>
      <c r="I480"/>
      <c r="J480"/>
      <c r="K480"/>
      <c r="L480"/>
      <c r="M480"/>
    </row>
    <row r="481" spans="3:13" s="4" customFormat="1" ht="11.25" customHeight="1">
      <c r="C481"/>
      <c r="D481"/>
      <c r="E481"/>
      <c r="F481"/>
      <c r="G481"/>
      <c r="H481"/>
      <c r="I481"/>
      <c r="J481"/>
      <c r="K481"/>
      <c r="L481"/>
      <c r="M481"/>
    </row>
    <row r="482" spans="3:13" s="4" customFormat="1" ht="11.25" customHeight="1">
      <c r="C482"/>
      <c r="D482"/>
      <c r="E482"/>
      <c r="F482"/>
      <c r="G482"/>
      <c r="H482"/>
      <c r="I482"/>
      <c r="J482"/>
      <c r="K482"/>
      <c r="L482"/>
      <c r="M482"/>
    </row>
    <row r="483" spans="3:13" s="4" customFormat="1" ht="11.25" customHeight="1">
      <c r="C483"/>
      <c r="D483"/>
      <c r="E483"/>
      <c r="F483"/>
      <c r="G483"/>
      <c r="H483"/>
      <c r="I483"/>
      <c r="J483"/>
      <c r="K483"/>
      <c r="L483"/>
      <c r="M483"/>
    </row>
    <row r="484" spans="3:13" s="4" customFormat="1" ht="11.25" customHeight="1">
      <c r="C484"/>
      <c r="D484"/>
      <c r="E484"/>
      <c r="F484"/>
      <c r="G484"/>
      <c r="H484"/>
      <c r="I484"/>
      <c r="J484"/>
      <c r="K484"/>
      <c r="L484"/>
      <c r="M484"/>
    </row>
    <row r="485" spans="3:13" s="4" customFormat="1" ht="11.25" customHeight="1">
      <c r="C485"/>
      <c r="D485"/>
      <c r="E485"/>
      <c r="F485"/>
      <c r="G485"/>
      <c r="H485"/>
      <c r="I485"/>
      <c r="J485"/>
      <c r="K485"/>
      <c r="L485"/>
      <c r="M485"/>
    </row>
    <row r="486" spans="3:13" s="4" customFormat="1" ht="11.25" customHeight="1">
      <c r="C486"/>
      <c r="D486"/>
      <c r="E486"/>
      <c r="F486"/>
      <c r="G486"/>
      <c r="H486"/>
      <c r="I486"/>
      <c r="J486"/>
      <c r="K486"/>
      <c r="L486"/>
      <c r="M486"/>
    </row>
    <row r="487" spans="3:13" s="4" customFormat="1" ht="11.25" customHeight="1">
      <c r="C487"/>
      <c r="D487"/>
      <c r="E487"/>
      <c r="F487"/>
      <c r="G487"/>
      <c r="H487"/>
      <c r="I487"/>
      <c r="J487"/>
      <c r="K487"/>
      <c r="L487"/>
      <c r="M487"/>
    </row>
    <row r="488" spans="3:13" s="4" customFormat="1" ht="11.25" customHeight="1">
      <c r="C488"/>
      <c r="D488"/>
      <c r="E488"/>
      <c r="F488"/>
      <c r="G488"/>
      <c r="H488"/>
      <c r="I488"/>
      <c r="J488"/>
      <c r="K488"/>
      <c r="L488"/>
      <c r="M488"/>
    </row>
    <row r="489" spans="3:13" s="4" customFormat="1" ht="11.25" customHeight="1">
      <c r="C489"/>
      <c r="D489"/>
      <c r="E489"/>
      <c r="F489"/>
      <c r="G489"/>
      <c r="H489"/>
      <c r="I489"/>
      <c r="J489"/>
      <c r="K489"/>
      <c r="L489"/>
      <c r="M489"/>
    </row>
    <row r="490" spans="3:13" s="4" customFormat="1" ht="11.25" customHeight="1">
      <c r="C490"/>
      <c r="D490"/>
      <c r="E490"/>
      <c r="F490"/>
      <c r="G490"/>
      <c r="H490"/>
      <c r="I490"/>
      <c r="J490"/>
      <c r="K490"/>
      <c r="L490"/>
      <c r="M490"/>
    </row>
    <row r="491" spans="3:13" s="4" customFormat="1" ht="11.25" customHeight="1">
      <c r="C491"/>
      <c r="D491"/>
      <c r="E491"/>
      <c r="F491"/>
      <c r="G491"/>
      <c r="H491"/>
      <c r="I491"/>
      <c r="J491"/>
      <c r="K491"/>
      <c r="L491"/>
      <c r="M491"/>
    </row>
    <row r="492" spans="3:13" s="4" customFormat="1" ht="11.25" customHeight="1">
      <c r="C492"/>
      <c r="D492"/>
      <c r="E492"/>
      <c r="F492"/>
      <c r="G492"/>
      <c r="H492"/>
      <c r="I492"/>
      <c r="J492"/>
      <c r="K492"/>
      <c r="L492"/>
      <c r="M492"/>
    </row>
    <row r="493" spans="3:13" s="4" customFormat="1" ht="11.25" customHeight="1">
      <c r="C493"/>
      <c r="D493"/>
      <c r="E493"/>
      <c r="F493"/>
      <c r="G493"/>
      <c r="H493"/>
      <c r="I493"/>
      <c r="J493"/>
      <c r="K493"/>
      <c r="L493"/>
      <c r="M493"/>
    </row>
    <row r="494" spans="3:13" s="4" customFormat="1" ht="11.25" customHeight="1">
      <c r="C494"/>
      <c r="D494"/>
      <c r="E494"/>
      <c r="F494"/>
      <c r="G494"/>
      <c r="H494"/>
      <c r="I494"/>
      <c r="J494"/>
      <c r="K494"/>
      <c r="L494"/>
      <c r="M494"/>
    </row>
    <row r="495" spans="3:13" s="4" customFormat="1" ht="11.25" customHeight="1">
      <c r="C495"/>
      <c r="D495"/>
      <c r="E495"/>
      <c r="F495"/>
      <c r="G495"/>
      <c r="H495"/>
      <c r="I495"/>
      <c r="J495"/>
      <c r="K495"/>
      <c r="L495"/>
      <c r="M495"/>
    </row>
    <row r="496" spans="3:13" s="4" customFormat="1" ht="11.25" customHeight="1">
      <c r="C496"/>
      <c r="D496"/>
      <c r="E496"/>
      <c r="F496"/>
      <c r="G496"/>
      <c r="H496"/>
      <c r="I496"/>
      <c r="J496"/>
      <c r="K496"/>
      <c r="L496"/>
      <c r="M496"/>
    </row>
    <row r="497" spans="3:13" s="4" customFormat="1" ht="11.25" customHeight="1">
      <c r="C497"/>
      <c r="D497"/>
      <c r="E497"/>
      <c r="F497"/>
      <c r="G497"/>
      <c r="H497"/>
      <c r="I497"/>
      <c r="J497"/>
      <c r="K497"/>
      <c r="L497"/>
      <c r="M497"/>
    </row>
    <row r="498" spans="3:13" s="4" customFormat="1" ht="11.25" customHeight="1">
      <c r="C498"/>
      <c r="D498"/>
      <c r="E498"/>
      <c r="F498"/>
      <c r="G498"/>
      <c r="H498"/>
      <c r="I498"/>
      <c r="J498"/>
      <c r="K498"/>
      <c r="L498"/>
      <c r="M498"/>
    </row>
    <row r="499" spans="3:13" s="4" customFormat="1" ht="11.25" customHeight="1">
      <c r="C499"/>
      <c r="D499"/>
      <c r="E499"/>
      <c r="F499"/>
      <c r="G499"/>
      <c r="H499"/>
      <c r="I499"/>
      <c r="J499"/>
      <c r="K499"/>
      <c r="L499"/>
      <c r="M499"/>
    </row>
    <row r="500" spans="3:13" s="4" customFormat="1" ht="11.25" customHeight="1">
      <c r="C500"/>
      <c r="D500"/>
      <c r="E500"/>
      <c r="F500"/>
      <c r="G500"/>
      <c r="H500"/>
      <c r="I500"/>
      <c r="J500"/>
      <c r="K500"/>
      <c r="L500"/>
      <c r="M500"/>
    </row>
    <row r="501" spans="3:13" s="4" customFormat="1" ht="11.25" customHeight="1">
      <c r="C501"/>
      <c r="D501"/>
      <c r="E501"/>
      <c r="F501"/>
      <c r="G501"/>
      <c r="H501"/>
      <c r="I501"/>
      <c r="J501"/>
      <c r="K501"/>
      <c r="L501"/>
      <c r="M501"/>
    </row>
    <row r="502" spans="3:13" s="4" customFormat="1" ht="11.25" customHeight="1">
      <c r="C502"/>
      <c r="D502"/>
      <c r="E502"/>
      <c r="F502"/>
      <c r="G502"/>
      <c r="H502"/>
      <c r="I502"/>
      <c r="J502"/>
      <c r="K502"/>
      <c r="L502"/>
      <c r="M502"/>
    </row>
    <row r="503" spans="3:13" s="4" customFormat="1" ht="11.25" customHeight="1">
      <c r="C503"/>
      <c r="D503"/>
      <c r="E503"/>
      <c r="F503"/>
      <c r="G503"/>
      <c r="H503"/>
      <c r="I503"/>
      <c r="J503"/>
      <c r="K503"/>
      <c r="L503"/>
      <c r="M503"/>
    </row>
    <row r="504" spans="3:13" s="4" customFormat="1" ht="11.25" customHeight="1">
      <c r="C504"/>
      <c r="D504"/>
      <c r="E504"/>
      <c r="F504"/>
      <c r="G504"/>
      <c r="H504"/>
      <c r="I504"/>
      <c r="J504"/>
      <c r="K504"/>
      <c r="L504"/>
      <c r="M504"/>
    </row>
    <row r="505" spans="3:13" s="4" customFormat="1" ht="11.25" customHeight="1">
      <c r="C505"/>
      <c r="D505"/>
      <c r="E505"/>
      <c r="F505"/>
      <c r="G505"/>
      <c r="H505"/>
      <c r="I505"/>
      <c r="J505"/>
      <c r="K505"/>
      <c r="L505"/>
      <c r="M505"/>
    </row>
    <row r="506" spans="3:13" s="4" customFormat="1" ht="11.25" customHeight="1">
      <c r="C506"/>
      <c r="D506"/>
      <c r="E506"/>
      <c r="F506"/>
      <c r="G506"/>
      <c r="H506"/>
      <c r="I506"/>
      <c r="J506"/>
      <c r="K506"/>
      <c r="L506"/>
      <c r="M506"/>
    </row>
    <row r="507" spans="3:13" s="4" customFormat="1" ht="11.25" customHeight="1">
      <c r="C507"/>
      <c r="D507"/>
      <c r="E507"/>
      <c r="F507"/>
      <c r="G507"/>
      <c r="H507"/>
      <c r="I507"/>
      <c r="J507"/>
      <c r="K507"/>
      <c r="L507"/>
      <c r="M507"/>
    </row>
    <row r="508" spans="3:13" s="4" customFormat="1" ht="11.25" customHeight="1">
      <c r="C508"/>
      <c r="D508"/>
      <c r="E508"/>
      <c r="F508"/>
      <c r="G508"/>
      <c r="H508"/>
      <c r="I508"/>
      <c r="J508"/>
      <c r="K508"/>
      <c r="L508"/>
      <c r="M508"/>
    </row>
    <row r="509" spans="3:13" s="4" customFormat="1" ht="11.25" customHeight="1">
      <c r="C509"/>
      <c r="D509"/>
      <c r="E509"/>
      <c r="F509"/>
      <c r="G509"/>
      <c r="H509"/>
      <c r="I509"/>
      <c r="J509"/>
      <c r="K509"/>
      <c r="L509"/>
      <c r="M509"/>
    </row>
    <row r="510" spans="3:13" s="4" customFormat="1" ht="11.25" customHeight="1">
      <c r="C510"/>
      <c r="D510"/>
      <c r="E510"/>
      <c r="F510"/>
      <c r="G510"/>
      <c r="H510"/>
      <c r="I510"/>
      <c r="J510"/>
      <c r="K510"/>
      <c r="L510"/>
      <c r="M510"/>
    </row>
    <row r="511" spans="3:13" s="4" customFormat="1" ht="11.25" customHeight="1">
      <c r="C511"/>
      <c r="D511"/>
      <c r="E511"/>
      <c r="F511"/>
      <c r="G511"/>
      <c r="H511"/>
      <c r="I511"/>
      <c r="J511"/>
      <c r="K511"/>
      <c r="L511"/>
      <c r="M511"/>
    </row>
    <row r="512" spans="3:13" s="4" customFormat="1" ht="11.25" customHeight="1">
      <c r="C512"/>
      <c r="D512"/>
      <c r="E512"/>
      <c r="F512"/>
      <c r="G512"/>
      <c r="H512"/>
      <c r="I512"/>
      <c r="J512"/>
      <c r="K512"/>
      <c r="L512"/>
      <c r="M512"/>
    </row>
    <row r="513" spans="3:13" s="4" customFormat="1" ht="11.25" customHeight="1">
      <c r="C513"/>
      <c r="D513"/>
      <c r="E513"/>
      <c r="F513"/>
      <c r="G513"/>
      <c r="H513"/>
      <c r="I513"/>
      <c r="J513"/>
      <c r="K513"/>
      <c r="L513"/>
      <c r="M513"/>
    </row>
    <row r="514" spans="3:13" s="4" customFormat="1" ht="11.25" customHeight="1">
      <c r="C514"/>
      <c r="D514"/>
      <c r="E514"/>
      <c r="F514"/>
      <c r="G514"/>
      <c r="H514"/>
      <c r="I514"/>
      <c r="J514"/>
      <c r="K514"/>
      <c r="L514"/>
      <c r="M514"/>
    </row>
    <row r="515" spans="3:13" s="4" customFormat="1" ht="11.25" customHeight="1">
      <c r="C515"/>
      <c r="D515"/>
      <c r="E515"/>
      <c r="F515"/>
      <c r="G515"/>
      <c r="H515"/>
      <c r="I515"/>
      <c r="J515"/>
      <c r="K515"/>
      <c r="L515"/>
      <c r="M515"/>
    </row>
    <row r="516" spans="3:13" s="4" customFormat="1" ht="11.25" customHeight="1">
      <c r="C516"/>
      <c r="D516"/>
      <c r="E516"/>
      <c r="F516"/>
      <c r="G516"/>
      <c r="H516"/>
      <c r="I516"/>
      <c r="J516"/>
      <c r="K516"/>
      <c r="L516"/>
      <c r="M516"/>
    </row>
    <row r="517" spans="3:13" s="4" customFormat="1" ht="11.25" customHeight="1">
      <c r="C517"/>
      <c r="D517"/>
      <c r="E517"/>
      <c r="F517"/>
      <c r="G517"/>
      <c r="H517"/>
      <c r="I517"/>
      <c r="J517"/>
      <c r="K517"/>
      <c r="L517"/>
      <c r="M517"/>
    </row>
    <row r="518" spans="3:13" s="4" customFormat="1" ht="11.25" customHeight="1">
      <c r="C518"/>
      <c r="D518"/>
      <c r="E518"/>
      <c r="F518"/>
      <c r="G518"/>
      <c r="H518"/>
      <c r="I518"/>
      <c r="J518"/>
      <c r="K518"/>
      <c r="L518"/>
      <c r="M518"/>
    </row>
    <row r="519" spans="3:13" s="4" customFormat="1" ht="11.25" customHeight="1">
      <c r="C519"/>
      <c r="D519"/>
      <c r="E519"/>
      <c r="F519"/>
      <c r="G519"/>
      <c r="H519"/>
      <c r="I519"/>
      <c r="J519"/>
      <c r="K519"/>
      <c r="L519"/>
      <c r="M519"/>
    </row>
    <row r="520" spans="3:13" s="4" customFormat="1" ht="11.25" customHeight="1">
      <c r="C520"/>
      <c r="D520"/>
      <c r="E520"/>
      <c r="F520"/>
      <c r="G520"/>
      <c r="H520"/>
      <c r="I520"/>
      <c r="J520"/>
      <c r="K520"/>
      <c r="L520"/>
      <c r="M520"/>
    </row>
    <row r="521" spans="3:13" s="4" customFormat="1" ht="11.25" customHeight="1">
      <c r="C521"/>
      <c r="D521"/>
      <c r="E521"/>
      <c r="F521"/>
      <c r="G521"/>
      <c r="H521"/>
      <c r="I521"/>
      <c r="J521"/>
      <c r="K521"/>
      <c r="L521"/>
      <c r="M521"/>
    </row>
    <row r="522" spans="3:13" s="4" customFormat="1" ht="11.25" customHeight="1">
      <c r="C522"/>
      <c r="D522"/>
      <c r="E522"/>
      <c r="F522"/>
      <c r="G522"/>
      <c r="H522"/>
      <c r="I522"/>
      <c r="J522"/>
      <c r="K522"/>
      <c r="L522"/>
      <c r="M522"/>
    </row>
    <row r="523" spans="3:13" s="4" customFormat="1" ht="11.25" customHeight="1">
      <c r="C523"/>
      <c r="D523"/>
      <c r="E523"/>
      <c r="F523"/>
      <c r="G523"/>
      <c r="H523"/>
      <c r="I523"/>
      <c r="J523"/>
      <c r="K523"/>
      <c r="L523"/>
      <c r="M523"/>
    </row>
    <row r="524" spans="3:13" s="4" customFormat="1" ht="11.25" customHeight="1">
      <c r="C524"/>
      <c r="D524"/>
      <c r="E524"/>
      <c r="F524"/>
      <c r="G524"/>
      <c r="H524"/>
      <c r="I524"/>
      <c r="J524"/>
      <c r="K524"/>
      <c r="L524"/>
      <c r="M524"/>
    </row>
    <row r="525" spans="3:13" s="4" customFormat="1" ht="11.25" customHeight="1">
      <c r="C525"/>
      <c r="D525"/>
      <c r="E525"/>
      <c r="F525"/>
      <c r="G525"/>
      <c r="H525"/>
      <c r="I525"/>
      <c r="J525"/>
      <c r="K525"/>
      <c r="L525"/>
      <c r="M525"/>
    </row>
    <row r="526" spans="3:13" s="4" customFormat="1" ht="11.25" customHeight="1">
      <c r="C526"/>
      <c r="D526"/>
      <c r="E526"/>
      <c r="F526"/>
      <c r="G526"/>
      <c r="H526"/>
      <c r="I526"/>
      <c r="J526"/>
      <c r="K526"/>
      <c r="L526"/>
      <c r="M526"/>
    </row>
    <row r="527" spans="3:13" s="4" customFormat="1" ht="11.25" customHeight="1">
      <c r="C527"/>
      <c r="D527"/>
      <c r="E527"/>
      <c r="F527"/>
      <c r="G527"/>
      <c r="H527"/>
      <c r="I527"/>
      <c r="J527"/>
      <c r="K527"/>
      <c r="L527"/>
      <c r="M527"/>
    </row>
    <row r="528" spans="3:13" s="4" customFormat="1" ht="11.25" customHeight="1">
      <c r="C528"/>
      <c r="D528"/>
      <c r="E528"/>
      <c r="F528"/>
      <c r="G528"/>
      <c r="H528"/>
      <c r="I528"/>
      <c r="J528"/>
      <c r="K528"/>
      <c r="L528"/>
      <c r="M528"/>
    </row>
    <row r="529" spans="3:13" s="4" customFormat="1" ht="11.25" customHeight="1">
      <c r="C529"/>
      <c r="D529"/>
      <c r="E529"/>
      <c r="F529"/>
      <c r="G529"/>
      <c r="H529"/>
      <c r="I529"/>
      <c r="J529"/>
      <c r="K529"/>
      <c r="L529"/>
      <c r="M529"/>
    </row>
    <row r="530" spans="3:13" s="4" customFormat="1" ht="11.25" customHeight="1">
      <c r="C530"/>
      <c r="D530"/>
      <c r="E530"/>
      <c r="F530"/>
      <c r="G530"/>
      <c r="H530"/>
      <c r="I530"/>
      <c r="J530"/>
      <c r="K530"/>
      <c r="L530"/>
      <c r="M530"/>
    </row>
    <row r="531" spans="3:13" s="4" customFormat="1" ht="11.25" customHeight="1">
      <c r="C531"/>
      <c r="D531"/>
      <c r="E531"/>
      <c r="F531"/>
      <c r="G531"/>
      <c r="H531"/>
      <c r="I531"/>
      <c r="J531"/>
      <c r="K531"/>
      <c r="L531"/>
      <c r="M531"/>
    </row>
    <row r="532" spans="3:13" s="4" customFormat="1" ht="11.25" customHeight="1">
      <c r="C532"/>
      <c r="D532"/>
      <c r="E532"/>
      <c r="F532"/>
      <c r="G532"/>
      <c r="H532"/>
      <c r="I532"/>
      <c r="J532"/>
      <c r="K532"/>
      <c r="L532"/>
      <c r="M532"/>
    </row>
    <row r="533" spans="3:13" s="4" customFormat="1" ht="11.25" customHeight="1">
      <c r="C533"/>
      <c r="D533"/>
      <c r="E533"/>
      <c r="F533"/>
      <c r="G533"/>
      <c r="H533"/>
      <c r="I533"/>
      <c r="J533"/>
      <c r="K533"/>
      <c r="L533"/>
      <c r="M533"/>
    </row>
    <row r="534" spans="3:13" s="4" customFormat="1" ht="11.25" customHeight="1">
      <c r="C534"/>
      <c r="D534"/>
      <c r="E534"/>
      <c r="F534"/>
      <c r="G534"/>
      <c r="H534"/>
      <c r="I534"/>
      <c r="J534"/>
      <c r="K534"/>
      <c r="L534"/>
      <c r="M534"/>
    </row>
    <row r="535" spans="3:13" s="4" customFormat="1" ht="11.25" customHeight="1">
      <c r="C535"/>
      <c r="D535"/>
      <c r="E535"/>
      <c r="F535"/>
      <c r="G535"/>
      <c r="H535"/>
      <c r="I535"/>
      <c r="J535"/>
      <c r="K535"/>
      <c r="L535"/>
      <c r="M535"/>
    </row>
    <row r="536" spans="3:13" s="4" customFormat="1" ht="11.25" customHeight="1">
      <c r="C536"/>
      <c r="D536"/>
      <c r="E536"/>
      <c r="F536"/>
      <c r="G536"/>
      <c r="H536"/>
      <c r="I536"/>
      <c r="J536"/>
      <c r="K536"/>
      <c r="L536"/>
      <c r="M536"/>
    </row>
    <row r="537" spans="3:13" s="4" customFormat="1" ht="11.25" customHeight="1">
      <c r="C537"/>
      <c r="D537"/>
      <c r="E537"/>
      <c r="F537"/>
      <c r="G537"/>
      <c r="H537"/>
      <c r="I537"/>
      <c r="J537"/>
      <c r="K537"/>
      <c r="L537"/>
      <c r="M537"/>
    </row>
    <row r="538" spans="3:13" s="4" customFormat="1" ht="11.25" customHeight="1">
      <c r="C538"/>
      <c r="D538"/>
      <c r="E538"/>
      <c r="F538"/>
      <c r="G538"/>
      <c r="H538"/>
      <c r="I538"/>
      <c r="J538"/>
      <c r="K538"/>
      <c r="L538"/>
      <c r="M538"/>
    </row>
    <row r="539" spans="3:13" s="4" customFormat="1" ht="11.25" customHeight="1">
      <c r="C539"/>
      <c r="D539"/>
      <c r="E539"/>
      <c r="F539"/>
      <c r="G539"/>
      <c r="H539"/>
      <c r="I539"/>
      <c r="J539"/>
      <c r="K539"/>
      <c r="L539"/>
      <c r="M539"/>
    </row>
    <row r="540" spans="3:13" s="4" customFormat="1" ht="11.25" customHeight="1">
      <c r="C540"/>
      <c r="D540"/>
      <c r="E540"/>
      <c r="F540"/>
      <c r="G540"/>
      <c r="H540"/>
      <c r="I540"/>
      <c r="J540"/>
      <c r="K540"/>
      <c r="L540"/>
      <c r="M540"/>
    </row>
    <row r="541" spans="3:13" s="4" customFormat="1" ht="11.25" customHeight="1">
      <c r="C541"/>
      <c r="D541"/>
      <c r="E541"/>
      <c r="F541"/>
      <c r="G541"/>
      <c r="H541"/>
      <c r="I541"/>
      <c r="J541"/>
      <c r="K541"/>
      <c r="L541"/>
      <c r="M541"/>
    </row>
    <row r="542" spans="3:13" s="4" customFormat="1" ht="11.25" customHeight="1">
      <c r="C542"/>
      <c r="D542"/>
      <c r="E542"/>
      <c r="F542"/>
      <c r="G542"/>
      <c r="H542"/>
      <c r="I542"/>
      <c r="J542"/>
      <c r="K542"/>
      <c r="L542"/>
      <c r="M542"/>
    </row>
    <row r="543" spans="3:13" s="4" customFormat="1" ht="11.25" customHeight="1">
      <c r="C543"/>
      <c r="D543"/>
      <c r="E543"/>
      <c r="F543"/>
      <c r="G543"/>
      <c r="H543"/>
      <c r="I543"/>
      <c r="J543"/>
      <c r="K543"/>
      <c r="L543"/>
      <c r="M543"/>
    </row>
    <row r="544" spans="3:13" s="4" customFormat="1" ht="11.25" customHeight="1">
      <c r="C544"/>
      <c r="D544"/>
      <c r="E544"/>
      <c r="F544"/>
      <c r="G544"/>
      <c r="H544"/>
      <c r="I544"/>
      <c r="J544"/>
      <c r="K544"/>
      <c r="L544"/>
      <c r="M544"/>
    </row>
    <row r="545" spans="3:13" s="4" customFormat="1" ht="11.25" customHeight="1">
      <c r="C545"/>
      <c r="D545"/>
      <c r="E545"/>
      <c r="F545"/>
      <c r="G545"/>
      <c r="H545"/>
      <c r="I545"/>
      <c r="J545"/>
      <c r="K545"/>
      <c r="L545"/>
      <c r="M545"/>
    </row>
    <row r="546" spans="3:13" s="4" customFormat="1" ht="11.25" customHeight="1">
      <c r="C546"/>
      <c r="D546"/>
      <c r="E546"/>
      <c r="F546"/>
      <c r="G546"/>
      <c r="H546"/>
      <c r="I546"/>
      <c r="J546"/>
      <c r="K546"/>
      <c r="L546"/>
      <c r="M546"/>
    </row>
    <row r="547" spans="3:13" s="4" customFormat="1" ht="11.25" customHeight="1">
      <c r="C547"/>
      <c r="D547"/>
      <c r="E547"/>
      <c r="F547"/>
      <c r="G547"/>
      <c r="H547"/>
      <c r="I547"/>
      <c r="J547"/>
      <c r="K547"/>
      <c r="L547"/>
      <c r="M547"/>
    </row>
    <row r="548" spans="3:13" s="4" customFormat="1" ht="11.25" customHeight="1">
      <c r="C548"/>
      <c r="D548"/>
      <c r="E548"/>
      <c r="F548"/>
      <c r="G548"/>
      <c r="H548"/>
      <c r="I548"/>
      <c r="J548"/>
      <c r="K548"/>
      <c r="L548"/>
      <c r="M548"/>
    </row>
    <row r="549" spans="3:13" s="4" customFormat="1" ht="11.25" customHeight="1">
      <c r="C549"/>
      <c r="D549"/>
      <c r="E549"/>
      <c r="F549"/>
      <c r="G549"/>
      <c r="H549"/>
      <c r="I549"/>
      <c r="J549"/>
      <c r="K549"/>
      <c r="L549"/>
      <c r="M549"/>
    </row>
    <row r="550" spans="3:13" s="4" customFormat="1" ht="11.25" customHeight="1">
      <c r="C550"/>
      <c r="D550"/>
      <c r="E550"/>
      <c r="F550"/>
      <c r="G550"/>
      <c r="H550"/>
      <c r="I550"/>
      <c r="J550"/>
      <c r="K550"/>
      <c r="L550"/>
      <c r="M550"/>
    </row>
    <row r="551" spans="3:13" s="4" customFormat="1" ht="11.25" customHeight="1">
      <c r="C551"/>
      <c r="D551"/>
      <c r="E551"/>
      <c r="F551"/>
      <c r="G551"/>
      <c r="H551"/>
      <c r="I551"/>
      <c r="J551"/>
      <c r="K551"/>
      <c r="L551"/>
      <c r="M551"/>
    </row>
    <row r="552" spans="3:13" s="4" customFormat="1" ht="11.25" customHeight="1">
      <c r="C552"/>
      <c r="D552"/>
      <c r="E552"/>
      <c r="F552"/>
      <c r="G552"/>
      <c r="H552"/>
      <c r="I552"/>
      <c r="J552"/>
      <c r="K552"/>
      <c r="L552"/>
      <c r="M552"/>
    </row>
    <row r="553" spans="3:13" s="4" customFormat="1" ht="11.25" customHeight="1">
      <c r="C553"/>
      <c r="D553"/>
      <c r="E553"/>
      <c r="F553"/>
      <c r="G553"/>
      <c r="H553"/>
      <c r="I553"/>
      <c r="J553"/>
      <c r="K553"/>
      <c r="L553"/>
      <c r="M553"/>
    </row>
    <row r="554" spans="3:13" s="4" customFormat="1" ht="11.25" customHeight="1">
      <c r="C554"/>
      <c r="D554"/>
      <c r="E554"/>
      <c r="F554"/>
      <c r="G554"/>
      <c r="H554"/>
      <c r="I554"/>
      <c r="J554"/>
      <c r="K554"/>
      <c r="L554"/>
      <c r="M554"/>
    </row>
    <row r="555" spans="3:13" s="4" customFormat="1" ht="11.25" customHeight="1">
      <c r="C555"/>
      <c r="D555"/>
      <c r="E555"/>
      <c r="F555"/>
      <c r="G555"/>
      <c r="H555"/>
      <c r="I555"/>
      <c r="J555"/>
      <c r="K555"/>
      <c r="L555"/>
      <c r="M555"/>
    </row>
    <row r="556" spans="3:13" s="4" customFormat="1" ht="11.25" customHeight="1">
      <c r="C556"/>
      <c r="D556"/>
      <c r="E556"/>
      <c r="F556"/>
      <c r="G556"/>
      <c r="H556"/>
      <c r="I556"/>
      <c r="J556"/>
      <c r="K556"/>
      <c r="L556"/>
      <c r="M556"/>
    </row>
    <row r="557" spans="3:13" s="4" customFormat="1" ht="11.25" customHeight="1">
      <c r="C557"/>
      <c r="D557"/>
      <c r="E557"/>
      <c r="F557"/>
      <c r="G557"/>
      <c r="H557"/>
      <c r="I557"/>
      <c r="J557"/>
      <c r="K557"/>
      <c r="L557"/>
      <c r="M557"/>
    </row>
    <row r="558" spans="3:13" s="4" customFormat="1" ht="11.25" customHeight="1">
      <c r="C558"/>
      <c r="D558"/>
      <c r="E558"/>
      <c r="F558"/>
      <c r="G558"/>
      <c r="H558"/>
      <c r="I558"/>
      <c r="J558"/>
      <c r="K558"/>
      <c r="L558"/>
      <c r="M558"/>
    </row>
    <row r="559" spans="3:13" s="4" customFormat="1" ht="11.25" customHeight="1">
      <c r="C559"/>
      <c r="D559"/>
      <c r="E559"/>
      <c r="F559"/>
      <c r="G559"/>
      <c r="H559"/>
      <c r="I559"/>
      <c r="J559"/>
      <c r="K559"/>
      <c r="L559"/>
      <c r="M559"/>
    </row>
    <row r="560" spans="3:13" s="4" customFormat="1" ht="11.25" customHeight="1">
      <c r="C560"/>
      <c r="D560"/>
      <c r="E560"/>
      <c r="F560"/>
      <c r="G560"/>
      <c r="H560"/>
      <c r="I560"/>
      <c r="J560"/>
      <c r="K560"/>
      <c r="L560"/>
      <c r="M560"/>
    </row>
    <row r="561" spans="3:13" s="4" customFormat="1" ht="11.25" customHeight="1">
      <c r="C561"/>
      <c r="D561"/>
      <c r="E561"/>
      <c r="F561"/>
      <c r="G561"/>
      <c r="H561"/>
      <c r="I561"/>
      <c r="J561"/>
      <c r="K561"/>
      <c r="L561"/>
      <c r="M561"/>
    </row>
    <row r="562" spans="3:13" s="4" customFormat="1" ht="11.25" customHeight="1">
      <c r="C562"/>
      <c r="D562"/>
      <c r="E562"/>
      <c r="F562"/>
      <c r="G562"/>
      <c r="H562"/>
      <c r="I562"/>
      <c r="J562"/>
      <c r="K562"/>
      <c r="L562"/>
      <c r="M562"/>
    </row>
    <row r="563" spans="3:13" s="4" customFormat="1" ht="11.25" customHeight="1">
      <c r="C563"/>
      <c r="D563"/>
      <c r="E563"/>
      <c r="F563"/>
      <c r="G563"/>
      <c r="H563"/>
      <c r="I563"/>
      <c r="J563"/>
      <c r="K563"/>
      <c r="L563"/>
      <c r="M563"/>
    </row>
    <row r="564" spans="3:13" s="4" customFormat="1" ht="11.25" customHeight="1">
      <c r="C564"/>
      <c r="D564"/>
      <c r="E564"/>
      <c r="F564"/>
      <c r="G564"/>
      <c r="H564"/>
      <c r="I564"/>
      <c r="J564"/>
      <c r="K564"/>
      <c r="L564"/>
      <c r="M564"/>
    </row>
    <row r="565" spans="3:13" s="4" customFormat="1" ht="11.25" customHeight="1">
      <c r="C565"/>
      <c r="D565"/>
      <c r="E565"/>
      <c r="F565"/>
      <c r="G565"/>
      <c r="H565"/>
      <c r="I565"/>
      <c r="J565"/>
      <c r="K565"/>
      <c r="L565"/>
      <c r="M565"/>
    </row>
    <row r="566" spans="3:13" s="4" customFormat="1" ht="11.25" customHeight="1">
      <c r="C566"/>
      <c r="D566"/>
      <c r="E566"/>
      <c r="F566"/>
      <c r="G566"/>
      <c r="H566"/>
      <c r="I566"/>
      <c r="J566"/>
      <c r="K566"/>
      <c r="L566"/>
      <c r="M566"/>
    </row>
    <row r="567" spans="3:13" s="4" customFormat="1" ht="11.25" customHeight="1">
      <c r="C567"/>
      <c r="D567"/>
      <c r="E567"/>
      <c r="F567"/>
      <c r="G567"/>
      <c r="H567"/>
      <c r="I567"/>
      <c r="J567"/>
      <c r="K567"/>
      <c r="L567"/>
      <c r="M567"/>
    </row>
    <row r="568" spans="3:13" s="4" customFormat="1" ht="11.25" customHeight="1">
      <c r="C568"/>
      <c r="D568"/>
      <c r="E568"/>
      <c r="F568"/>
      <c r="G568"/>
      <c r="H568"/>
      <c r="I568"/>
      <c r="J568"/>
      <c r="K568"/>
      <c r="L568"/>
      <c r="M568"/>
    </row>
    <row r="569" spans="3:13" s="4" customFormat="1" ht="11.25" customHeight="1">
      <c r="C569"/>
      <c r="D569"/>
      <c r="E569"/>
      <c r="F569"/>
      <c r="G569"/>
      <c r="H569"/>
      <c r="I569"/>
      <c r="J569"/>
      <c r="K569"/>
      <c r="L569"/>
      <c r="M569"/>
    </row>
    <row r="570" spans="3:13" s="4" customFormat="1" ht="11.25" customHeight="1">
      <c r="C570"/>
      <c r="D570"/>
      <c r="E570"/>
      <c r="F570"/>
      <c r="G570"/>
      <c r="H570"/>
      <c r="I570"/>
      <c r="J570"/>
      <c r="K570"/>
      <c r="L570"/>
      <c r="M570"/>
    </row>
    <row r="571" spans="3:13" s="4" customFormat="1" ht="11.25" customHeight="1">
      <c r="C571"/>
      <c r="D571"/>
      <c r="E571"/>
      <c r="F571"/>
      <c r="G571"/>
      <c r="H571"/>
      <c r="I571"/>
      <c r="J571"/>
      <c r="K571"/>
      <c r="L571"/>
      <c r="M571"/>
    </row>
    <row r="572" spans="3:13" s="4" customFormat="1" ht="11.25" customHeight="1">
      <c r="C572"/>
      <c r="D572"/>
      <c r="E572"/>
      <c r="F572"/>
      <c r="G572"/>
      <c r="H572"/>
      <c r="I572"/>
      <c r="J572"/>
      <c r="K572"/>
      <c r="L572"/>
      <c r="M572"/>
    </row>
    <row r="573" spans="3:13" s="4" customFormat="1" ht="11.25" customHeight="1">
      <c r="C573"/>
      <c r="D573"/>
      <c r="E573"/>
      <c r="F573"/>
      <c r="G573"/>
      <c r="H573"/>
      <c r="I573"/>
      <c r="J573"/>
      <c r="K573"/>
      <c r="L573"/>
      <c r="M573"/>
    </row>
    <row r="574" spans="3:13" s="4" customFormat="1" ht="11.25" customHeight="1">
      <c r="C574"/>
      <c r="D574"/>
      <c r="E574"/>
      <c r="F574"/>
      <c r="G574"/>
      <c r="H574"/>
      <c r="I574"/>
      <c r="J574"/>
      <c r="K574"/>
      <c r="L574"/>
      <c r="M574"/>
    </row>
    <row r="575" spans="3:13" s="4" customFormat="1" ht="11.25" customHeight="1">
      <c r="C575"/>
      <c r="D575"/>
      <c r="E575"/>
      <c r="F575"/>
      <c r="G575"/>
      <c r="H575"/>
      <c r="I575"/>
      <c r="J575"/>
      <c r="K575"/>
      <c r="L575"/>
      <c r="M575"/>
    </row>
    <row r="576" spans="3:13" s="4" customFormat="1" ht="11.25" customHeight="1">
      <c r="C576"/>
      <c r="D576"/>
      <c r="E576"/>
      <c r="F576"/>
      <c r="G576"/>
      <c r="H576"/>
      <c r="I576"/>
      <c r="J576"/>
      <c r="K576"/>
      <c r="L576"/>
      <c r="M576"/>
    </row>
    <row r="577" spans="3:13" s="4" customFormat="1" ht="11.25" customHeight="1">
      <c r="C577"/>
      <c r="D577"/>
      <c r="E577"/>
      <c r="F577"/>
      <c r="G577"/>
      <c r="H577"/>
      <c r="I577"/>
      <c r="J577"/>
      <c r="K577"/>
      <c r="L577"/>
      <c r="M577"/>
    </row>
    <row r="578" spans="3:13" s="4" customFormat="1" ht="11.25" customHeight="1">
      <c r="C578"/>
      <c r="D578"/>
      <c r="E578"/>
      <c r="F578"/>
      <c r="G578"/>
      <c r="H578"/>
      <c r="I578"/>
      <c r="J578"/>
      <c r="K578"/>
      <c r="L578"/>
      <c r="M578"/>
    </row>
    <row r="579" spans="3:13" s="4" customFormat="1" ht="11.25" customHeight="1">
      <c r="C579"/>
      <c r="D579"/>
      <c r="E579"/>
      <c r="F579"/>
      <c r="G579"/>
      <c r="H579"/>
      <c r="I579"/>
      <c r="J579"/>
      <c r="K579"/>
      <c r="L579"/>
      <c r="M579"/>
    </row>
    <row r="580" spans="3:13" s="4" customFormat="1" ht="11.25" customHeight="1">
      <c r="C580"/>
      <c r="D580"/>
      <c r="E580"/>
      <c r="F580"/>
      <c r="G580"/>
      <c r="H580"/>
      <c r="I580"/>
      <c r="J580"/>
      <c r="K580"/>
      <c r="L580"/>
      <c r="M580"/>
    </row>
    <row r="581" spans="3:13" s="4" customFormat="1" ht="11.25" customHeight="1">
      <c r="C581"/>
      <c r="D581"/>
      <c r="E581"/>
      <c r="F581"/>
      <c r="G581"/>
      <c r="H581"/>
      <c r="I581"/>
      <c r="J581"/>
      <c r="K581"/>
      <c r="L581"/>
      <c r="M581"/>
    </row>
    <row r="582" spans="3:13" s="4" customFormat="1" ht="11.25" customHeight="1">
      <c r="C582"/>
      <c r="D582"/>
      <c r="E582"/>
      <c r="F582"/>
      <c r="G582"/>
      <c r="H582"/>
      <c r="I582"/>
      <c r="J582"/>
      <c r="K582"/>
      <c r="L582"/>
      <c r="M582"/>
    </row>
    <row r="583" spans="3:13" s="4" customFormat="1" ht="11.25" customHeight="1">
      <c r="C583"/>
      <c r="D583"/>
      <c r="E583"/>
      <c r="F583"/>
      <c r="G583"/>
      <c r="H583"/>
      <c r="I583"/>
      <c r="J583"/>
      <c r="K583"/>
      <c r="L583"/>
      <c r="M583"/>
    </row>
    <row r="584" spans="3:13" s="4" customFormat="1" ht="11.25" customHeight="1">
      <c r="C584"/>
      <c r="D584"/>
      <c r="E584"/>
      <c r="F584"/>
      <c r="G584"/>
      <c r="H584"/>
      <c r="I584"/>
      <c r="J584"/>
      <c r="K584"/>
      <c r="L584"/>
      <c r="M584"/>
    </row>
    <row r="585" spans="3:13" s="4" customFormat="1" ht="11.25" customHeight="1">
      <c r="C585"/>
      <c r="D585"/>
      <c r="E585"/>
      <c r="F585"/>
      <c r="G585"/>
      <c r="H585"/>
      <c r="I585"/>
      <c r="J585"/>
      <c r="K585"/>
      <c r="L585"/>
      <c r="M585"/>
    </row>
    <row r="586" spans="3:13" s="4" customFormat="1" ht="11.25" customHeight="1">
      <c r="C586"/>
      <c r="D586"/>
      <c r="E586"/>
      <c r="F586"/>
      <c r="G586"/>
      <c r="H586"/>
      <c r="I586"/>
      <c r="J586"/>
      <c r="K586"/>
      <c r="L586"/>
      <c r="M586"/>
    </row>
    <row r="587" spans="3:13" s="4" customFormat="1" ht="11.25" customHeight="1">
      <c r="C587"/>
      <c r="D587"/>
      <c r="E587"/>
      <c r="F587"/>
      <c r="G587"/>
      <c r="H587"/>
      <c r="I587"/>
      <c r="J587"/>
      <c r="K587"/>
      <c r="L587"/>
      <c r="M587"/>
    </row>
    <row r="588" spans="3:13" s="4" customFormat="1" ht="11.25" customHeight="1">
      <c r="C588"/>
      <c r="D588"/>
      <c r="E588"/>
      <c r="F588"/>
      <c r="G588"/>
      <c r="H588"/>
      <c r="I588"/>
      <c r="J588"/>
      <c r="K588"/>
      <c r="L588"/>
      <c r="M588"/>
    </row>
    <row r="589" spans="3:13" s="4" customFormat="1" ht="11.25" customHeight="1">
      <c r="C589"/>
      <c r="D589"/>
      <c r="E589"/>
      <c r="F589"/>
      <c r="G589"/>
      <c r="H589"/>
      <c r="I589"/>
      <c r="J589"/>
      <c r="K589"/>
      <c r="L589"/>
      <c r="M589"/>
    </row>
    <row r="590" spans="3:13" s="4" customFormat="1" ht="11.25" customHeight="1">
      <c r="C590"/>
      <c r="D590"/>
      <c r="E590"/>
      <c r="F590"/>
      <c r="G590"/>
      <c r="H590"/>
      <c r="I590"/>
      <c r="J590"/>
      <c r="K590"/>
      <c r="L590"/>
      <c r="M590"/>
    </row>
    <row r="591" spans="3:13" s="4" customFormat="1" ht="11.25" customHeight="1">
      <c r="C591"/>
      <c r="D591"/>
      <c r="E591"/>
      <c r="F591"/>
      <c r="G591"/>
      <c r="H591"/>
      <c r="I591"/>
      <c r="J591"/>
      <c r="K591"/>
      <c r="L591"/>
      <c r="M591"/>
    </row>
    <row r="592" spans="3:13" s="4" customFormat="1" ht="11.25" customHeight="1">
      <c r="C592"/>
      <c r="D592"/>
      <c r="E592"/>
      <c r="F592"/>
      <c r="G592"/>
      <c r="H592"/>
      <c r="I592"/>
      <c r="J592"/>
      <c r="K592"/>
      <c r="L592"/>
      <c r="M592"/>
    </row>
    <row r="593" spans="3:13" s="4" customFormat="1" ht="11.25" customHeight="1">
      <c r="C593"/>
      <c r="D593"/>
      <c r="E593"/>
      <c r="F593"/>
      <c r="G593"/>
      <c r="H593"/>
      <c r="I593"/>
      <c r="J593"/>
      <c r="K593"/>
      <c r="L593"/>
      <c r="M593"/>
    </row>
    <row r="594" spans="3:13" s="4" customFormat="1" ht="11.25" customHeight="1">
      <c r="C594"/>
      <c r="D594"/>
      <c r="E594"/>
      <c r="F594"/>
      <c r="G594"/>
      <c r="H594"/>
      <c r="I594"/>
      <c r="J594"/>
      <c r="K594"/>
      <c r="L594"/>
      <c r="M594"/>
    </row>
    <row r="595" spans="3:13" s="4" customFormat="1" ht="11.25" customHeight="1">
      <c r="C595"/>
      <c r="D595"/>
      <c r="E595"/>
      <c r="F595"/>
      <c r="G595"/>
      <c r="H595"/>
      <c r="I595"/>
      <c r="J595"/>
      <c r="K595"/>
      <c r="L595"/>
      <c r="M595"/>
    </row>
    <row r="596" spans="3:13" s="4" customFormat="1" ht="11.25" customHeight="1">
      <c r="C596"/>
      <c r="D596"/>
      <c r="E596"/>
      <c r="F596"/>
      <c r="G596"/>
      <c r="H596"/>
      <c r="I596"/>
      <c r="J596"/>
      <c r="K596"/>
      <c r="L596"/>
      <c r="M596"/>
    </row>
    <row r="597" spans="3:13" s="4" customFormat="1" ht="11.25" customHeight="1">
      <c r="C597"/>
      <c r="D597"/>
      <c r="E597"/>
      <c r="F597"/>
      <c r="G597"/>
      <c r="H597"/>
      <c r="I597"/>
      <c r="J597"/>
      <c r="K597"/>
      <c r="L597"/>
      <c r="M597"/>
    </row>
    <row r="598" spans="3:13" s="4" customFormat="1" ht="11.25" customHeight="1">
      <c r="C598"/>
      <c r="D598"/>
      <c r="E598"/>
      <c r="F598"/>
      <c r="G598"/>
      <c r="H598"/>
      <c r="I598"/>
      <c r="J598"/>
      <c r="K598"/>
      <c r="L598"/>
      <c r="M598"/>
    </row>
    <row r="599" spans="3:13" s="4" customFormat="1" ht="11.25" customHeight="1">
      <c r="C599"/>
      <c r="D599"/>
      <c r="E599"/>
      <c r="F599"/>
      <c r="G599"/>
      <c r="H599"/>
      <c r="I599"/>
      <c r="J599"/>
      <c r="K599"/>
      <c r="L599"/>
      <c r="M599"/>
    </row>
    <row r="600" spans="3:13" s="4" customFormat="1" ht="11.25" customHeight="1">
      <c r="C600"/>
      <c r="D600"/>
      <c r="E600"/>
      <c r="F600"/>
      <c r="G600"/>
      <c r="H600"/>
      <c r="I600"/>
      <c r="J600"/>
      <c r="K600"/>
      <c r="L600"/>
      <c r="M600"/>
    </row>
    <row r="601" spans="3:13" s="4" customFormat="1" ht="11.25" customHeight="1">
      <c r="C601"/>
      <c r="D601"/>
      <c r="E601"/>
      <c r="F601"/>
      <c r="G601"/>
      <c r="H601"/>
      <c r="I601"/>
      <c r="J601"/>
      <c r="K601"/>
      <c r="L601"/>
      <c r="M601"/>
    </row>
    <row r="602" spans="3:13" s="4" customFormat="1" ht="11.25" customHeight="1">
      <c r="C602"/>
      <c r="D602"/>
      <c r="E602"/>
      <c r="F602"/>
      <c r="G602"/>
      <c r="H602"/>
      <c r="I602"/>
      <c r="J602"/>
      <c r="K602"/>
      <c r="L602"/>
      <c r="M602"/>
    </row>
    <row r="603" spans="3:13" s="4" customFormat="1" ht="11.25" customHeight="1">
      <c r="C603"/>
      <c r="D603"/>
      <c r="E603"/>
      <c r="F603"/>
      <c r="G603"/>
      <c r="H603"/>
      <c r="I603"/>
      <c r="J603"/>
      <c r="K603"/>
      <c r="L603"/>
      <c r="M603"/>
    </row>
    <row r="604" spans="3:13" s="4" customFormat="1" ht="11.25" customHeight="1">
      <c r="C604"/>
      <c r="D604"/>
      <c r="E604"/>
      <c r="F604"/>
      <c r="G604"/>
      <c r="H604"/>
      <c r="I604"/>
      <c r="J604"/>
      <c r="K604"/>
      <c r="L604"/>
      <c r="M604"/>
    </row>
    <row r="605" spans="3:13" s="4" customFormat="1" ht="11.25" customHeight="1">
      <c r="C605"/>
      <c r="D605"/>
      <c r="E605"/>
      <c r="F605"/>
      <c r="G605"/>
      <c r="H605"/>
      <c r="I605"/>
      <c r="J605"/>
      <c r="K605"/>
      <c r="L605"/>
      <c r="M605"/>
    </row>
    <row r="606" spans="3:13" s="4" customFormat="1" ht="11.25" customHeight="1">
      <c r="C606"/>
      <c r="D606"/>
      <c r="E606"/>
      <c r="F606"/>
      <c r="G606"/>
      <c r="H606"/>
      <c r="I606"/>
      <c r="J606"/>
      <c r="K606"/>
      <c r="L606"/>
      <c r="M606"/>
    </row>
    <row r="607" spans="3:13" s="4" customFormat="1" ht="11.25" customHeight="1">
      <c r="C607"/>
      <c r="D607"/>
      <c r="E607"/>
      <c r="F607"/>
      <c r="G607"/>
      <c r="H607"/>
      <c r="I607"/>
      <c r="J607"/>
      <c r="K607"/>
      <c r="L607"/>
      <c r="M607"/>
    </row>
    <row r="608" spans="3:13" s="4" customFormat="1" ht="11.25" customHeight="1">
      <c r="C608"/>
      <c r="D608"/>
      <c r="E608"/>
      <c r="F608"/>
      <c r="G608"/>
      <c r="H608"/>
      <c r="I608"/>
      <c r="J608"/>
      <c r="K608"/>
      <c r="L608"/>
      <c r="M608"/>
    </row>
    <row r="609" spans="3:13" s="4" customFormat="1" ht="11.25" customHeight="1">
      <c r="C609"/>
      <c r="D609"/>
      <c r="E609"/>
      <c r="F609"/>
      <c r="G609"/>
      <c r="H609"/>
      <c r="I609"/>
      <c r="J609"/>
      <c r="K609"/>
      <c r="L609"/>
      <c r="M609"/>
    </row>
    <row r="610" spans="3:13" s="4" customFormat="1" ht="11.25" customHeight="1">
      <c r="C610"/>
      <c r="D610"/>
      <c r="E610"/>
      <c r="F610"/>
      <c r="G610"/>
      <c r="H610"/>
      <c r="I610"/>
      <c r="J610"/>
      <c r="K610"/>
      <c r="L610"/>
      <c r="M610"/>
    </row>
    <row r="611" spans="3:13" s="4" customFormat="1" ht="11.25" customHeight="1">
      <c r="C611"/>
      <c r="D611"/>
      <c r="E611"/>
      <c r="F611"/>
      <c r="G611"/>
      <c r="H611"/>
      <c r="I611"/>
      <c r="J611"/>
      <c r="K611"/>
      <c r="L611"/>
      <c r="M611"/>
    </row>
    <row r="612" spans="3:13" s="4" customFormat="1" ht="11.25" customHeight="1">
      <c r="C612"/>
      <c r="D612"/>
      <c r="E612"/>
      <c r="F612"/>
      <c r="G612"/>
      <c r="H612"/>
      <c r="I612"/>
      <c r="J612"/>
      <c r="K612"/>
      <c r="L612"/>
      <c r="M612"/>
    </row>
    <row r="613" spans="3:13" s="4" customFormat="1" ht="11.25" customHeight="1">
      <c r="C613"/>
      <c r="D613"/>
      <c r="E613"/>
      <c r="F613"/>
      <c r="G613"/>
      <c r="H613"/>
      <c r="I613"/>
      <c r="J613"/>
      <c r="K613"/>
      <c r="L613"/>
      <c r="M613"/>
    </row>
    <row r="614" spans="3:13" s="4" customFormat="1" ht="11.25" customHeight="1">
      <c r="C614"/>
      <c r="D614"/>
      <c r="E614"/>
      <c r="F614"/>
      <c r="G614"/>
      <c r="H614"/>
      <c r="I614"/>
      <c r="J614"/>
      <c r="K614"/>
      <c r="L614"/>
      <c r="M614"/>
    </row>
    <row r="615" spans="3:13" s="4" customFormat="1" ht="11.25" customHeight="1">
      <c r="C615"/>
      <c r="D615"/>
      <c r="E615"/>
      <c r="F615"/>
      <c r="G615"/>
      <c r="H615"/>
      <c r="I615"/>
      <c r="J615"/>
      <c r="K615"/>
      <c r="L615"/>
      <c r="M615"/>
    </row>
    <row r="616" spans="3:13" s="4" customFormat="1" ht="11.25" customHeight="1">
      <c r="C616"/>
      <c r="D616"/>
      <c r="E616"/>
      <c r="F616"/>
      <c r="G616"/>
      <c r="H616"/>
      <c r="I616"/>
      <c r="J616"/>
      <c r="K616"/>
      <c r="L616"/>
      <c r="M616"/>
    </row>
    <row r="617" spans="3:13" s="4" customFormat="1" ht="11.25" customHeight="1">
      <c r="C617"/>
      <c r="D617"/>
      <c r="E617"/>
      <c r="F617"/>
      <c r="G617"/>
      <c r="H617"/>
      <c r="I617"/>
      <c r="J617"/>
      <c r="K617"/>
      <c r="L617"/>
      <c r="M617"/>
    </row>
    <row r="618" spans="3:13" s="4" customFormat="1" ht="11.25" customHeight="1">
      <c r="C618"/>
      <c r="D618"/>
      <c r="E618"/>
      <c r="F618"/>
      <c r="G618"/>
      <c r="H618"/>
      <c r="I618"/>
      <c r="J618"/>
      <c r="K618"/>
      <c r="L618"/>
      <c r="M618"/>
    </row>
    <row r="619" spans="3:13" s="4" customFormat="1" ht="11.25" customHeight="1">
      <c r="C619"/>
      <c r="D619"/>
      <c r="E619"/>
      <c r="F619"/>
      <c r="G619"/>
      <c r="H619"/>
      <c r="I619"/>
      <c r="J619"/>
      <c r="K619"/>
      <c r="L619"/>
      <c r="M619"/>
    </row>
    <row r="620" spans="3:13" s="4" customFormat="1" ht="11.25" customHeight="1">
      <c r="C620"/>
      <c r="D620"/>
      <c r="E620"/>
      <c r="F620"/>
      <c r="G620"/>
      <c r="H620"/>
      <c r="I620"/>
      <c r="J620"/>
      <c r="K620"/>
      <c r="L620"/>
      <c r="M620"/>
    </row>
    <row r="621" spans="3:13" s="4" customFormat="1" ht="11.25" customHeight="1">
      <c r="C621"/>
      <c r="D621"/>
      <c r="E621"/>
      <c r="F621"/>
      <c r="G621"/>
      <c r="H621"/>
      <c r="I621"/>
      <c r="J621"/>
      <c r="K621"/>
      <c r="L621"/>
      <c r="M621"/>
    </row>
    <row r="622" spans="3:13" s="4" customFormat="1" ht="11.25" customHeight="1">
      <c r="C622"/>
      <c r="D622"/>
      <c r="E622"/>
      <c r="F622"/>
      <c r="G622"/>
      <c r="H622"/>
      <c r="I622"/>
      <c r="J622"/>
      <c r="K622"/>
      <c r="L622"/>
      <c r="M622"/>
    </row>
    <row r="623" spans="3:13" s="4" customFormat="1" ht="11.25" customHeight="1">
      <c r="C623"/>
      <c r="D623"/>
      <c r="E623"/>
      <c r="F623"/>
      <c r="G623"/>
      <c r="H623"/>
      <c r="I623"/>
      <c r="J623"/>
      <c r="K623"/>
      <c r="L623"/>
      <c r="M623"/>
    </row>
    <row r="624" spans="3:13" s="4" customFormat="1" ht="11.25" customHeight="1">
      <c r="C624"/>
      <c r="D624"/>
      <c r="E624"/>
      <c r="F624"/>
      <c r="G624"/>
      <c r="H624"/>
      <c r="I624"/>
      <c r="J624"/>
      <c r="K624"/>
      <c r="L624"/>
      <c r="M624"/>
    </row>
    <row r="625" spans="3:13" s="4" customFormat="1" ht="11.25" customHeight="1">
      <c r="C625"/>
      <c r="D625"/>
      <c r="E625"/>
      <c r="F625"/>
      <c r="G625"/>
      <c r="H625"/>
      <c r="I625"/>
      <c r="J625"/>
      <c r="K625"/>
      <c r="L625"/>
      <c r="M625"/>
    </row>
    <row r="626" spans="3:13" s="4" customFormat="1" ht="11.25" customHeight="1">
      <c r="C626"/>
      <c r="D626"/>
      <c r="E626"/>
      <c r="F626"/>
      <c r="G626"/>
      <c r="H626"/>
      <c r="I626"/>
      <c r="J626"/>
      <c r="K626"/>
      <c r="L626"/>
      <c r="M626"/>
    </row>
    <row r="627" spans="3:13" s="4" customFormat="1" ht="11.25" customHeight="1">
      <c r="C627"/>
      <c r="D627"/>
      <c r="E627"/>
      <c r="F627"/>
      <c r="G627"/>
      <c r="H627"/>
      <c r="I627"/>
      <c r="J627"/>
      <c r="K627"/>
      <c r="L627"/>
      <c r="M627"/>
    </row>
    <row r="628" spans="3:13" s="4" customFormat="1" ht="11.25" customHeight="1">
      <c r="C628"/>
      <c r="D628"/>
      <c r="E628"/>
      <c r="F628"/>
      <c r="G628"/>
      <c r="H628"/>
      <c r="I628"/>
      <c r="J628"/>
      <c r="K628"/>
      <c r="L628"/>
      <c r="M628"/>
    </row>
    <row r="629" spans="3:13" s="4" customFormat="1" ht="11.25" customHeight="1">
      <c r="C629"/>
      <c r="D629"/>
      <c r="E629"/>
      <c r="F629"/>
      <c r="G629"/>
      <c r="H629"/>
      <c r="I629"/>
      <c r="J629"/>
      <c r="K629"/>
      <c r="L629"/>
      <c r="M629"/>
    </row>
    <row r="630" spans="3:13" s="4" customFormat="1" ht="11.25" customHeight="1">
      <c r="C630"/>
      <c r="D630"/>
      <c r="E630"/>
      <c r="F630"/>
      <c r="G630"/>
      <c r="H630"/>
      <c r="I630"/>
      <c r="J630"/>
      <c r="K630"/>
      <c r="L630"/>
      <c r="M630"/>
    </row>
    <row r="631" spans="3:13" s="4" customFormat="1" ht="11.25" customHeight="1">
      <c r="C631"/>
      <c r="D631"/>
      <c r="E631"/>
      <c r="F631"/>
      <c r="G631"/>
      <c r="H631"/>
      <c r="I631"/>
      <c r="J631"/>
      <c r="K631"/>
      <c r="L631"/>
      <c r="M631"/>
    </row>
    <row r="632" spans="3:13" s="4" customFormat="1" ht="11.25" customHeight="1">
      <c r="C632"/>
      <c r="D632"/>
      <c r="E632"/>
      <c r="F632"/>
      <c r="G632"/>
      <c r="H632"/>
      <c r="I632"/>
      <c r="J632"/>
      <c r="K632"/>
      <c r="L632"/>
      <c r="M632"/>
    </row>
    <row r="633" spans="3:13" s="4" customFormat="1" ht="11.25" customHeight="1">
      <c r="C633"/>
      <c r="D633"/>
      <c r="E633"/>
      <c r="F633"/>
      <c r="G633"/>
      <c r="H633"/>
      <c r="I633"/>
      <c r="J633"/>
      <c r="K633"/>
      <c r="L633"/>
      <c r="M633"/>
    </row>
    <row r="634" spans="3:13" s="4" customFormat="1" ht="11.25" customHeight="1">
      <c r="C634"/>
      <c r="D634"/>
      <c r="E634"/>
      <c r="F634"/>
      <c r="G634"/>
      <c r="H634"/>
      <c r="I634"/>
      <c r="J634"/>
      <c r="K634"/>
      <c r="L634"/>
      <c r="M634"/>
    </row>
    <row r="635" spans="3:13" s="4" customFormat="1" ht="11.25" customHeight="1">
      <c r="C635"/>
      <c r="D635"/>
      <c r="E635"/>
      <c r="F635"/>
      <c r="G635"/>
      <c r="H635"/>
      <c r="I635"/>
      <c r="J635"/>
      <c r="K635"/>
      <c r="L635"/>
      <c r="M635"/>
    </row>
    <row r="636" spans="3:13" s="4" customFormat="1" ht="11.25" customHeight="1">
      <c r="C636"/>
      <c r="D636"/>
      <c r="E636"/>
      <c r="F636"/>
      <c r="G636"/>
      <c r="H636"/>
      <c r="I636"/>
      <c r="J636"/>
      <c r="K636"/>
      <c r="L636"/>
      <c r="M636"/>
    </row>
    <row r="637" spans="3:13" s="4" customFormat="1" ht="11.25" customHeight="1">
      <c r="C637"/>
      <c r="D637"/>
      <c r="E637"/>
      <c r="F637"/>
      <c r="G637"/>
      <c r="H637"/>
      <c r="I637"/>
      <c r="J637"/>
      <c r="K637"/>
      <c r="L637"/>
      <c r="M637"/>
    </row>
    <row r="638" spans="3:13" s="4" customFormat="1" ht="11.25" customHeight="1">
      <c r="C638"/>
      <c r="D638"/>
      <c r="E638"/>
      <c r="F638"/>
      <c r="G638"/>
      <c r="H638"/>
      <c r="I638"/>
      <c r="J638"/>
      <c r="K638"/>
      <c r="L638"/>
      <c r="M638"/>
    </row>
    <row r="639" spans="3:13" s="4" customFormat="1" ht="11.25" customHeight="1">
      <c r="C639"/>
      <c r="D639"/>
      <c r="E639"/>
      <c r="F639"/>
      <c r="G639"/>
      <c r="H639"/>
      <c r="I639"/>
      <c r="J639"/>
      <c r="K639"/>
      <c r="L639"/>
      <c r="M639"/>
    </row>
    <row r="640" spans="3:13" s="4" customFormat="1" ht="11.25" customHeight="1">
      <c r="C640"/>
      <c r="D640"/>
      <c r="E640"/>
      <c r="F640"/>
      <c r="G640"/>
      <c r="H640"/>
      <c r="I640"/>
      <c r="J640"/>
      <c r="K640"/>
      <c r="L640"/>
      <c r="M640"/>
    </row>
    <row r="641" spans="3:13" s="4" customFormat="1" ht="11.25" customHeight="1">
      <c r="C641"/>
      <c r="D641"/>
      <c r="E641"/>
      <c r="F641"/>
      <c r="G641"/>
      <c r="H641"/>
      <c r="I641"/>
      <c r="J641"/>
      <c r="K641"/>
      <c r="L641"/>
      <c r="M641"/>
    </row>
    <row r="642" spans="3:13" s="4" customFormat="1" ht="11.25" customHeight="1">
      <c r="C642"/>
      <c r="D642"/>
      <c r="E642"/>
      <c r="F642"/>
      <c r="G642"/>
      <c r="H642"/>
      <c r="I642"/>
      <c r="J642"/>
      <c r="K642"/>
      <c r="L642"/>
      <c r="M642"/>
    </row>
    <row r="643" spans="3:13" s="4" customFormat="1" ht="11.25" customHeight="1">
      <c r="C643"/>
      <c r="D643"/>
      <c r="E643"/>
      <c r="F643"/>
      <c r="G643"/>
      <c r="H643"/>
      <c r="I643"/>
      <c r="J643"/>
      <c r="K643"/>
      <c r="L643"/>
      <c r="M643"/>
    </row>
    <row r="644" spans="3:13" s="4" customFormat="1" ht="11.25" customHeight="1">
      <c r="C644"/>
      <c r="D644"/>
      <c r="E644"/>
      <c r="F644"/>
      <c r="G644"/>
      <c r="H644"/>
      <c r="I644"/>
      <c r="J644"/>
      <c r="K644"/>
      <c r="L644"/>
      <c r="M644"/>
    </row>
    <row r="645" spans="3:13" s="4" customFormat="1" ht="11.25" customHeight="1">
      <c r="C645"/>
      <c r="D645"/>
      <c r="E645"/>
      <c r="F645"/>
      <c r="G645"/>
      <c r="H645"/>
      <c r="I645"/>
      <c r="J645"/>
      <c r="K645"/>
      <c r="L645"/>
      <c r="M645"/>
    </row>
    <row r="646" spans="3:13" s="4" customFormat="1" ht="11.25" customHeight="1">
      <c r="C646"/>
      <c r="D646"/>
      <c r="E646"/>
      <c r="F646"/>
      <c r="G646"/>
      <c r="H646"/>
      <c r="I646"/>
      <c r="J646"/>
      <c r="K646"/>
      <c r="L646"/>
      <c r="M646"/>
    </row>
    <row r="647" spans="3:13" s="4" customFormat="1" ht="11.25" customHeight="1">
      <c r="C647"/>
      <c r="D647"/>
      <c r="E647"/>
      <c r="F647"/>
      <c r="G647"/>
      <c r="H647"/>
      <c r="I647"/>
      <c r="J647"/>
      <c r="K647"/>
      <c r="L647"/>
      <c r="M647"/>
    </row>
    <row r="648" spans="3:13" s="4" customFormat="1" ht="11.25" customHeight="1">
      <c r="C648"/>
      <c r="D648"/>
      <c r="E648"/>
      <c r="F648"/>
      <c r="G648"/>
      <c r="H648"/>
      <c r="I648"/>
      <c r="J648"/>
      <c r="K648"/>
      <c r="L648"/>
      <c r="M648"/>
    </row>
    <row r="649" spans="3:13" s="4" customFormat="1" ht="11.25" customHeight="1">
      <c r="C649"/>
      <c r="D649"/>
      <c r="E649"/>
      <c r="F649"/>
      <c r="G649"/>
      <c r="H649"/>
      <c r="I649"/>
      <c r="J649"/>
      <c r="K649"/>
      <c r="L649"/>
      <c r="M649"/>
    </row>
    <row r="650" spans="3:13" s="4" customFormat="1" ht="11.25" customHeight="1">
      <c r="C650"/>
      <c r="D650"/>
      <c r="E650"/>
      <c r="F650"/>
      <c r="G650"/>
      <c r="H650"/>
      <c r="I650"/>
      <c r="J650"/>
      <c r="K650"/>
      <c r="L650"/>
      <c r="M650"/>
    </row>
    <row r="651" spans="3:13" s="4" customFormat="1" ht="11.25" customHeight="1">
      <c r="C651"/>
      <c r="D651"/>
      <c r="E651"/>
      <c r="F651"/>
      <c r="G651"/>
      <c r="H651"/>
      <c r="I651"/>
      <c r="J651"/>
      <c r="K651"/>
      <c r="L651"/>
      <c r="M651"/>
    </row>
    <row r="652" spans="3:13" s="4" customFormat="1" ht="11.25" customHeight="1">
      <c r="C652"/>
      <c r="D652"/>
      <c r="E652"/>
      <c r="F652"/>
      <c r="G652"/>
      <c r="H652"/>
      <c r="I652"/>
      <c r="J652"/>
      <c r="K652"/>
      <c r="L652"/>
      <c r="M652"/>
    </row>
    <row r="653" spans="3:13" s="4" customFormat="1" ht="11.25" customHeight="1">
      <c r="C653"/>
      <c r="D653"/>
      <c r="E653"/>
      <c r="F653"/>
      <c r="G653"/>
      <c r="H653"/>
      <c r="I653"/>
      <c r="J653"/>
      <c r="K653"/>
      <c r="L653"/>
      <c r="M653"/>
    </row>
    <row r="654" spans="3:13" s="4" customFormat="1" ht="11.25" customHeight="1">
      <c r="C654"/>
      <c r="D654"/>
      <c r="E654"/>
      <c r="F654"/>
      <c r="G654"/>
      <c r="H654"/>
      <c r="I654"/>
      <c r="J654"/>
      <c r="K654"/>
      <c r="L654"/>
      <c r="M654"/>
    </row>
    <row r="655" spans="3:13" s="4" customFormat="1" ht="11.25" customHeight="1">
      <c r="C655"/>
      <c r="D655"/>
      <c r="E655"/>
      <c r="F655"/>
      <c r="G655"/>
      <c r="H655"/>
      <c r="I655"/>
      <c r="J655"/>
      <c r="K655"/>
      <c r="L655"/>
      <c r="M655"/>
    </row>
    <row r="656" spans="3:13" s="4" customFormat="1" ht="11.25" customHeight="1">
      <c r="C656"/>
      <c r="D656"/>
      <c r="E656"/>
      <c r="F656"/>
      <c r="G656"/>
      <c r="H656"/>
      <c r="I656"/>
      <c r="J656"/>
      <c r="K656"/>
      <c r="L656"/>
      <c r="M656"/>
    </row>
    <row r="657" spans="3:13" s="4" customFormat="1" ht="11.25" customHeight="1">
      <c r="C657"/>
      <c r="D657"/>
      <c r="E657"/>
      <c r="F657"/>
      <c r="G657"/>
      <c r="H657"/>
      <c r="I657"/>
      <c r="J657"/>
      <c r="K657"/>
      <c r="L657"/>
      <c r="M657"/>
    </row>
    <row r="658" spans="3:13" s="4" customFormat="1" ht="11.25" customHeight="1">
      <c r="C658"/>
      <c r="D658"/>
      <c r="E658"/>
      <c r="F658"/>
      <c r="G658"/>
      <c r="H658"/>
      <c r="I658"/>
      <c r="J658"/>
      <c r="K658"/>
      <c r="L658"/>
      <c r="M658"/>
    </row>
    <row r="659" spans="3:13" s="4" customFormat="1" ht="11.25" customHeight="1">
      <c r="C659"/>
      <c r="D659"/>
      <c r="E659"/>
      <c r="F659"/>
      <c r="G659"/>
      <c r="H659"/>
      <c r="I659"/>
      <c r="J659"/>
      <c r="K659"/>
      <c r="L659"/>
      <c r="M659"/>
    </row>
    <row r="660" spans="3:13" s="4" customFormat="1" ht="11.25" customHeight="1">
      <c r="C660"/>
      <c r="D660"/>
      <c r="E660"/>
      <c r="F660"/>
      <c r="G660"/>
      <c r="H660"/>
      <c r="I660"/>
      <c r="J660"/>
      <c r="K660"/>
      <c r="L660"/>
      <c r="M660"/>
    </row>
    <row r="661" spans="3:13" s="4" customFormat="1" ht="11.25" customHeight="1">
      <c r="C661"/>
      <c r="D661"/>
      <c r="E661"/>
      <c r="F661"/>
      <c r="G661"/>
      <c r="H661"/>
      <c r="I661"/>
      <c r="J661"/>
      <c r="K661"/>
      <c r="L661"/>
      <c r="M661"/>
    </row>
    <row r="662" spans="3:13" s="4" customFormat="1" ht="11.25" customHeight="1">
      <c r="C662"/>
      <c r="D662"/>
      <c r="E662"/>
      <c r="F662"/>
      <c r="G662"/>
      <c r="H662"/>
      <c r="I662"/>
      <c r="J662"/>
      <c r="K662"/>
      <c r="L662"/>
      <c r="M662"/>
    </row>
    <row r="663" spans="3:13" s="4" customFormat="1" ht="11.25" customHeight="1">
      <c r="C663"/>
      <c r="D663"/>
      <c r="E663"/>
      <c r="F663"/>
      <c r="G663"/>
      <c r="H663"/>
      <c r="I663"/>
      <c r="J663"/>
      <c r="K663"/>
      <c r="L663"/>
      <c r="M663"/>
    </row>
    <row r="664" spans="3:13" s="4" customFormat="1" ht="11.25" customHeight="1">
      <c r="C664"/>
      <c r="D664"/>
      <c r="E664"/>
      <c r="F664"/>
      <c r="G664"/>
      <c r="H664"/>
      <c r="I664"/>
      <c r="J664"/>
      <c r="K664"/>
      <c r="L664"/>
      <c r="M664"/>
    </row>
    <row r="665" spans="3:13" s="4" customFormat="1" ht="11.25" customHeight="1">
      <c r="C665"/>
      <c r="D665"/>
      <c r="E665"/>
      <c r="F665"/>
      <c r="G665"/>
      <c r="H665"/>
      <c r="I665"/>
      <c r="J665"/>
      <c r="K665"/>
      <c r="L665"/>
      <c r="M665"/>
    </row>
    <row r="666" spans="3:13" s="4" customFormat="1" ht="11.25" customHeight="1">
      <c r="C666"/>
      <c r="D666"/>
      <c r="E666"/>
      <c r="F666"/>
      <c r="G666"/>
      <c r="H666"/>
      <c r="I666"/>
      <c r="J666"/>
      <c r="K666"/>
      <c r="L666"/>
      <c r="M666"/>
    </row>
    <row r="667" spans="3:13" s="4" customFormat="1" ht="11.25" customHeight="1">
      <c r="C667"/>
      <c r="D667"/>
      <c r="E667"/>
      <c r="F667"/>
      <c r="G667"/>
      <c r="H667"/>
      <c r="I667"/>
      <c r="J667"/>
      <c r="K667"/>
      <c r="L667"/>
      <c r="M667"/>
    </row>
    <row r="668" spans="3:13" s="4" customFormat="1" ht="11.25" customHeight="1">
      <c r="C668"/>
      <c r="D668"/>
      <c r="E668"/>
      <c r="F668"/>
      <c r="G668"/>
      <c r="H668"/>
      <c r="I668"/>
      <c r="J668"/>
      <c r="K668"/>
      <c r="L668"/>
      <c r="M668"/>
    </row>
    <row r="669" spans="3:13" s="4" customFormat="1" ht="11.25" customHeight="1">
      <c r="C669"/>
      <c r="D669"/>
      <c r="E669"/>
      <c r="F669"/>
      <c r="G669"/>
      <c r="H669"/>
      <c r="I669"/>
      <c r="J669"/>
      <c r="K669"/>
      <c r="L669"/>
      <c r="M669"/>
    </row>
    <row r="670" spans="3:13" s="4" customFormat="1" ht="11.25" customHeight="1">
      <c r="C670"/>
      <c r="D670"/>
      <c r="E670"/>
      <c r="F670"/>
      <c r="G670"/>
      <c r="H670"/>
      <c r="I670"/>
      <c r="J670"/>
      <c r="K670"/>
      <c r="L670"/>
      <c r="M670"/>
    </row>
    <row r="671" spans="3:13" s="4" customFormat="1" ht="11.25" customHeight="1">
      <c r="C671"/>
      <c r="D671"/>
      <c r="E671"/>
      <c r="F671"/>
      <c r="G671"/>
      <c r="H671"/>
      <c r="I671"/>
      <c r="J671"/>
      <c r="K671"/>
      <c r="L671"/>
      <c r="M671"/>
    </row>
    <row r="672" spans="3:13" s="4" customFormat="1" ht="11.25" customHeight="1">
      <c r="C672"/>
      <c r="D672"/>
      <c r="E672"/>
      <c r="F672"/>
      <c r="G672"/>
      <c r="H672"/>
      <c r="I672"/>
      <c r="J672"/>
      <c r="K672"/>
      <c r="L672"/>
      <c r="M672"/>
    </row>
    <row r="673" spans="3:13" s="4" customFormat="1" ht="11.25" customHeight="1">
      <c r="C673"/>
      <c r="D673"/>
      <c r="E673"/>
      <c r="F673"/>
      <c r="G673"/>
      <c r="H673"/>
      <c r="I673"/>
      <c r="J673"/>
      <c r="K673"/>
      <c r="L673"/>
      <c r="M673"/>
    </row>
    <row r="674" spans="3:13" s="4" customFormat="1" ht="11.25" customHeight="1">
      <c r="C674"/>
      <c r="D674"/>
      <c r="E674"/>
      <c r="F674"/>
      <c r="G674"/>
      <c r="H674"/>
      <c r="I674"/>
      <c r="J674"/>
      <c r="K674"/>
      <c r="L674"/>
      <c r="M674"/>
    </row>
    <row r="675" spans="3:13" s="4" customFormat="1" ht="11.25" customHeight="1">
      <c r="C675"/>
      <c r="D675"/>
      <c r="E675"/>
      <c r="F675"/>
      <c r="G675"/>
      <c r="H675"/>
      <c r="I675"/>
      <c r="J675"/>
      <c r="K675"/>
      <c r="L675"/>
      <c r="M675"/>
    </row>
    <row r="676" spans="3:13" s="4" customFormat="1" ht="11.25" customHeight="1">
      <c r="C676"/>
      <c r="D676"/>
      <c r="E676"/>
      <c r="F676"/>
      <c r="G676"/>
      <c r="H676"/>
      <c r="I676"/>
      <c r="J676"/>
      <c r="K676"/>
      <c r="L676"/>
      <c r="M676"/>
    </row>
    <row r="677" spans="3:13" s="4" customFormat="1" ht="11.25" customHeight="1">
      <c r="C677"/>
      <c r="D677"/>
      <c r="E677"/>
      <c r="F677"/>
      <c r="G677"/>
      <c r="H677"/>
      <c r="I677"/>
      <c r="J677"/>
      <c r="K677"/>
      <c r="L677"/>
      <c r="M677"/>
    </row>
    <row r="678" spans="3:13" s="4" customFormat="1" ht="11.25" customHeight="1">
      <c r="C678"/>
      <c r="D678"/>
      <c r="E678"/>
      <c r="F678"/>
      <c r="G678"/>
      <c r="H678"/>
      <c r="I678"/>
      <c r="J678"/>
      <c r="K678"/>
      <c r="L678"/>
      <c r="M678"/>
    </row>
    <row r="679" spans="3:13" s="4" customFormat="1" ht="11.25" customHeight="1">
      <c r="C679"/>
      <c r="D679"/>
      <c r="E679"/>
      <c r="F679"/>
      <c r="G679"/>
      <c r="H679"/>
      <c r="I679"/>
      <c r="J679"/>
      <c r="K679"/>
      <c r="L679"/>
      <c r="M679"/>
    </row>
    <row r="680" spans="3:13" s="4" customFormat="1" ht="11.25" customHeight="1">
      <c r="C680"/>
      <c r="D680"/>
      <c r="E680"/>
      <c r="F680"/>
      <c r="G680"/>
      <c r="H680"/>
      <c r="I680"/>
      <c r="J680"/>
      <c r="K680"/>
      <c r="L680"/>
      <c r="M680"/>
    </row>
    <row r="681" spans="3:13" s="4" customFormat="1" ht="11.25" customHeight="1">
      <c r="C681"/>
      <c r="D681"/>
      <c r="E681"/>
      <c r="F681"/>
      <c r="G681"/>
      <c r="H681"/>
      <c r="I681"/>
      <c r="J681"/>
      <c r="K681"/>
      <c r="L681"/>
      <c r="M681"/>
    </row>
    <row r="682" spans="3:13" s="4" customFormat="1" ht="11.25" customHeight="1">
      <c r="C682"/>
      <c r="D682"/>
      <c r="E682"/>
      <c r="F682"/>
      <c r="G682"/>
      <c r="H682"/>
      <c r="I682"/>
      <c r="J682"/>
      <c r="K682"/>
      <c r="L682"/>
      <c r="M682"/>
    </row>
    <row r="683" spans="3:13" s="4" customFormat="1" ht="11.25" customHeight="1">
      <c r="C683"/>
      <c r="D683"/>
      <c r="E683"/>
      <c r="F683"/>
      <c r="G683"/>
      <c r="H683"/>
      <c r="I683"/>
      <c r="J683"/>
      <c r="K683"/>
      <c r="L683"/>
      <c r="M683"/>
    </row>
    <row r="684" spans="3:13" s="4" customFormat="1" ht="11.25" customHeight="1">
      <c r="C684"/>
      <c r="D684"/>
      <c r="E684"/>
      <c r="F684"/>
      <c r="G684"/>
      <c r="H684"/>
      <c r="I684"/>
      <c r="J684"/>
      <c r="K684"/>
      <c r="L684"/>
      <c r="M684"/>
    </row>
    <row r="685" spans="3:13" s="4" customFormat="1" ht="11.25" customHeight="1">
      <c r="C685"/>
      <c r="D685"/>
      <c r="E685"/>
      <c r="F685"/>
      <c r="G685"/>
      <c r="H685"/>
      <c r="I685"/>
      <c r="J685"/>
      <c r="K685"/>
      <c r="L685"/>
      <c r="M685"/>
    </row>
    <row r="686" spans="3:13" s="4" customFormat="1" ht="11.25" customHeight="1">
      <c r="C686"/>
      <c r="D686"/>
      <c r="E686"/>
      <c r="F686"/>
      <c r="G686"/>
      <c r="H686"/>
      <c r="I686"/>
      <c r="J686"/>
      <c r="K686"/>
      <c r="L686"/>
      <c r="M686"/>
    </row>
    <row r="687" spans="3:13" s="4" customFormat="1" ht="11.25" customHeight="1">
      <c r="C687"/>
      <c r="D687"/>
      <c r="E687"/>
      <c r="F687"/>
      <c r="G687"/>
      <c r="H687"/>
      <c r="I687"/>
      <c r="J687"/>
      <c r="K687"/>
      <c r="L687"/>
      <c r="M687"/>
    </row>
    <row r="688" spans="3:13" s="4" customFormat="1" ht="11.25" customHeight="1">
      <c r="C688"/>
      <c r="D688"/>
      <c r="E688"/>
      <c r="F688"/>
      <c r="G688"/>
      <c r="H688"/>
      <c r="I688"/>
      <c r="J688"/>
      <c r="K688"/>
      <c r="L688"/>
      <c r="M688"/>
    </row>
    <row r="689" spans="3:13" s="4" customFormat="1" ht="11.25" customHeight="1">
      <c r="C689"/>
      <c r="D689"/>
      <c r="E689"/>
      <c r="F689"/>
      <c r="G689"/>
      <c r="H689"/>
      <c r="I689"/>
      <c r="J689"/>
      <c r="K689"/>
      <c r="L689"/>
      <c r="M689"/>
    </row>
    <row r="690" spans="3:13" s="4" customFormat="1" ht="11.25" customHeight="1">
      <c r="C690"/>
      <c r="D690"/>
      <c r="E690"/>
      <c r="F690"/>
      <c r="G690"/>
      <c r="H690"/>
      <c r="I690"/>
      <c r="J690"/>
      <c r="K690"/>
      <c r="L690"/>
      <c r="M690"/>
    </row>
    <row r="691" spans="3:13" s="4" customFormat="1" ht="11.25" customHeight="1">
      <c r="C691"/>
      <c r="D691"/>
      <c r="E691"/>
      <c r="F691"/>
      <c r="G691"/>
      <c r="H691"/>
      <c r="I691"/>
      <c r="J691"/>
      <c r="K691"/>
      <c r="L691"/>
      <c r="M691"/>
    </row>
    <row r="692" spans="3:13" s="4" customFormat="1" ht="11.25" customHeight="1">
      <c r="C692"/>
      <c r="D692"/>
      <c r="E692"/>
      <c r="F692"/>
      <c r="G692"/>
      <c r="H692"/>
      <c r="I692"/>
      <c r="J692"/>
      <c r="K692"/>
      <c r="L692"/>
      <c r="M692"/>
    </row>
    <row r="693" spans="3:13" s="4" customFormat="1" ht="11.25" customHeight="1">
      <c r="C693"/>
      <c r="D693"/>
      <c r="E693"/>
      <c r="F693"/>
      <c r="G693"/>
      <c r="H693"/>
      <c r="I693"/>
      <c r="J693"/>
      <c r="K693"/>
      <c r="L693"/>
      <c r="M693"/>
    </row>
    <row r="694" spans="3:13" s="4" customFormat="1" ht="11.25" customHeight="1">
      <c r="C694"/>
      <c r="D694"/>
      <c r="E694"/>
      <c r="F694"/>
      <c r="G694"/>
      <c r="H694"/>
      <c r="I694"/>
      <c r="J694"/>
      <c r="K694"/>
      <c r="L694"/>
      <c r="M694"/>
    </row>
    <row r="695" spans="3:13" s="4" customFormat="1" ht="11.25" customHeight="1">
      <c r="C695"/>
      <c r="D695"/>
      <c r="E695"/>
      <c r="F695"/>
      <c r="G695"/>
      <c r="H695"/>
      <c r="I695"/>
      <c r="J695"/>
      <c r="K695"/>
      <c r="L695"/>
      <c r="M695"/>
    </row>
    <row r="696" spans="3:13" s="4" customFormat="1" ht="11.25" customHeight="1">
      <c r="C696"/>
      <c r="D696"/>
      <c r="E696"/>
      <c r="F696"/>
      <c r="G696"/>
      <c r="H696"/>
      <c r="I696"/>
      <c r="J696"/>
      <c r="K696"/>
      <c r="L696"/>
      <c r="M696"/>
    </row>
    <row r="697" spans="3:13" s="4" customFormat="1" ht="11.25" customHeight="1">
      <c r="C697"/>
      <c r="D697"/>
      <c r="E697"/>
      <c r="F697"/>
      <c r="G697"/>
      <c r="H697"/>
      <c r="I697"/>
      <c r="J697"/>
      <c r="K697"/>
      <c r="L697"/>
      <c r="M697"/>
    </row>
    <row r="698" spans="3:13" s="4" customFormat="1" ht="11.25" customHeight="1">
      <c r="C698"/>
      <c r="D698"/>
      <c r="E698"/>
      <c r="F698"/>
      <c r="G698"/>
      <c r="H698"/>
      <c r="I698"/>
      <c r="J698"/>
      <c r="K698"/>
      <c r="L698"/>
      <c r="M698"/>
    </row>
    <row r="699" spans="3:13" s="4" customFormat="1" ht="11.25" customHeight="1">
      <c r="C699"/>
      <c r="D699"/>
      <c r="E699"/>
      <c r="F699"/>
      <c r="G699"/>
      <c r="H699"/>
      <c r="I699"/>
      <c r="J699"/>
      <c r="K699"/>
      <c r="L699"/>
      <c r="M699"/>
    </row>
    <row r="700" spans="3:13" s="4" customFormat="1" ht="11.25" customHeight="1">
      <c r="C700"/>
      <c r="D700"/>
      <c r="E700"/>
      <c r="F700"/>
      <c r="G700"/>
      <c r="H700"/>
      <c r="I700"/>
      <c r="J700"/>
      <c r="K700"/>
      <c r="L700"/>
      <c r="M700"/>
    </row>
    <row r="701" spans="3:13" s="4" customFormat="1" ht="11.25" customHeight="1">
      <c r="C701"/>
      <c r="D701"/>
      <c r="E701"/>
      <c r="F701"/>
      <c r="G701"/>
      <c r="H701"/>
      <c r="I701"/>
      <c r="J701"/>
      <c r="K701"/>
      <c r="L701"/>
      <c r="M701"/>
    </row>
    <row r="702" spans="3:13" s="4" customFormat="1" ht="11.25" customHeight="1">
      <c r="C702"/>
      <c r="D702"/>
      <c r="E702"/>
      <c r="F702"/>
      <c r="G702"/>
      <c r="H702"/>
      <c r="I702"/>
      <c r="J702"/>
      <c r="K702"/>
      <c r="L702"/>
      <c r="M702"/>
    </row>
    <row r="703" spans="3:13" s="4" customFormat="1" ht="11.25" customHeight="1">
      <c r="C703"/>
      <c r="D703"/>
      <c r="E703"/>
      <c r="F703"/>
      <c r="G703"/>
      <c r="H703"/>
      <c r="I703"/>
      <c r="J703"/>
      <c r="K703"/>
      <c r="L703"/>
      <c r="M703"/>
    </row>
    <row r="704" spans="3:13" s="4" customFormat="1" ht="11.25" customHeight="1">
      <c r="C704"/>
      <c r="D704"/>
      <c r="E704"/>
      <c r="F704"/>
      <c r="G704"/>
      <c r="H704"/>
      <c r="I704"/>
      <c r="J704"/>
      <c r="K704"/>
      <c r="L704"/>
      <c r="M704"/>
    </row>
    <row r="705" spans="3:13" s="4" customFormat="1" ht="11.25" customHeight="1">
      <c r="C705"/>
      <c r="D705"/>
      <c r="E705"/>
      <c r="F705"/>
      <c r="G705"/>
      <c r="H705"/>
      <c r="I705"/>
      <c r="J705"/>
      <c r="K705"/>
      <c r="L705"/>
      <c r="M705"/>
    </row>
    <row r="706" spans="3:13" s="4" customFormat="1" ht="11.25" customHeight="1">
      <c r="C706"/>
      <c r="D706"/>
      <c r="E706"/>
      <c r="F706"/>
      <c r="G706"/>
      <c r="H706"/>
      <c r="I706"/>
      <c r="J706"/>
      <c r="K706"/>
      <c r="L706"/>
      <c r="M706"/>
    </row>
    <row r="707" spans="3:13" s="4" customFormat="1" ht="11.25" customHeight="1">
      <c r="C707"/>
      <c r="D707"/>
      <c r="E707"/>
      <c r="F707"/>
      <c r="G707"/>
      <c r="H707"/>
      <c r="I707"/>
      <c r="J707"/>
      <c r="K707"/>
      <c r="L707"/>
      <c r="M707"/>
    </row>
    <row r="708" spans="3:13" s="4" customFormat="1" ht="11.25" customHeight="1">
      <c r="C708"/>
      <c r="D708"/>
      <c r="E708"/>
      <c r="F708"/>
      <c r="G708"/>
      <c r="H708"/>
      <c r="I708"/>
      <c r="J708"/>
      <c r="K708"/>
      <c r="L708"/>
      <c r="M708"/>
    </row>
    <row r="709" spans="3:13" s="4" customFormat="1" ht="11.25" customHeight="1">
      <c r="C709"/>
      <c r="D709"/>
      <c r="E709"/>
      <c r="F709"/>
      <c r="G709"/>
      <c r="H709"/>
      <c r="I709"/>
      <c r="J709"/>
      <c r="K709"/>
      <c r="L709"/>
      <c r="M709"/>
    </row>
    <row r="710" spans="3:13" s="4" customFormat="1" ht="11.25" customHeight="1">
      <c r="C710"/>
      <c r="D710"/>
      <c r="E710"/>
      <c r="F710"/>
      <c r="G710"/>
      <c r="H710"/>
      <c r="I710"/>
      <c r="J710"/>
      <c r="K710"/>
      <c r="L710"/>
      <c r="M710"/>
    </row>
    <row r="711" spans="3:13" s="4" customFormat="1" ht="11.25" customHeight="1">
      <c r="C711"/>
      <c r="D711"/>
      <c r="E711"/>
      <c r="F711"/>
      <c r="G711"/>
      <c r="H711"/>
      <c r="I711"/>
      <c r="J711"/>
      <c r="K711"/>
      <c r="L711"/>
      <c r="M711"/>
    </row>
    <row r="712" spans="3:13" s="4" customFormat="1" ht="11.25" customHeight="1">
      <c r="C712"/>
      <c r="D712"/>
      <c r="E712"/>
      <c r="F712"/>
      <c r="G712"/>
      <c r="H712"/>
      <c r="I712"/>
      <c r="J712"/>
      <c r="K712"/>
      <c r="L712"/>
      <c r="M712"/>
    </row>
    <row r="713" spans="3:13" s="4" customFormat="1" ht="11.25" customHeight="1">
      <c r="C713"/>
      <c r="D713"/>
      <c r="E713"/>
      <c r="F713"/>
      <c r="G713"/>
      <c r="H713"/>
      <c r="I713"/>
      <c r="J713"/>
      <c r="K713"/>
      <c r="L713"/>
      <c r="M713"/>
    </row>
    <row r="714" spans="3:13" s="4" customFormat="1" ht="11.25" customHeight="1">
      <c r="C714"/>
      <c r="D714"/>
      <c r="E714"/>
      <c r="F714"/>
      <c r="G714"/>
      <c r="H714"/>
      <c r="I714"/>
      <c r="J714"/>
      <c r="K714"/>
      <c r="L714"/>
      <c r="M714"/>
    </row>
    <row r="715" spans="3:13" s="4" customFormat="1" ht="11.25" customHeight="1">
      <c r="C715"/>
      <c r="D715"/>
      <c r="E715"/>
      <c r="F715"/>
      <c r="G715"/>
      <c r="H715"/>
      <c r="I715"/>
      <c r="J715"/>
      <c r="K715"/>
      <c r="L715"/>
      <c r="M715"/>
    </row>
    <row r="716" spans="3:13" s="4" customFormat="1" ht="11.25" customHeight="1">
      <c r="C716"/>
      <c r="D716"/>
      <c r="E716"/>
      <c r="F716"/>
      <c r="G716"/>
      <c r="H716"/>
      <c r="I716"/>
      <c r="J716"/>
      <c r="K716"/>
      <c r="L716"/>
      <c r="M716"/>
    </row>
    <row r="717" spans="3:13" s="4" customFormat="1" ht="11.25" customHeight="1">
      <c r="C717"/>
      <c r="D717"/>
      <c r="E717"/>
      <c r="F717"/>
      <c r="G717"/>
      <c r="H717"/>
      <c r="I717"/>
      <c r="J717"/>
      <c r="K717"/>
      <c r="L717"/>
      <c r="M717"/>
    </row>
    <row r="718" spans="3:13" s="4" customFormat="1" ht="11.25" customHeight="1">
      <c r="C718"/>
      <c r="D718"/>
      <c r="E718"/>
      <c r="F718"/>
      <c r="G718"/>
      <c r="H718"/>
      <c r="I718"/>
      <c r="J718"/>
      <c r="K718"/>
      <c r="L718"/>
      <c r="M718"/>
    </row>
    <row r="719" spans="3:13" s="4" customFormat="1" ht="11.25" customHeight="1">
      <c r="C719"/>
      <c r="D719"/>
      <c r="E719"/>
      <c r="F719"/>
      <c r="G719"/>
      <c r="H719"/>
      <c r="I719"/>
      <c r="J719"/>
      <c r="K719"/>
      <c r="L719"/>
      <c r="M719"/>
    </row>
    <row r="720" spans="3:13" s="4" customFormat="1" ht="11.25" customHeight="1">
      <c r="C720"/>
      <c r="D720"/>
      <c r="E720"/>
      <c r="F720"/>
      <c r="G720"/>
      <c r="H720"/>
      <c r="I720"/>
      <c r="J720"/>
      <c r="K720"/>
      <c r="L720"/>
      <c r="M720"/>
    </row>
    <row r="721" spans="3:13" s="4" customFormat="1" ht="11.25" customHeight="1">
      <c r="C721"/>
      <c r="D721"/>
      <c r="E721"/>
      <c r="F721"/>
      <c r="G721"/>
      <c r="H721"/>
      <c r="I721"/>
      <c r="J721"/>
      <c r="K721"/>
      <c r="L721"/>
      <c r="M721"/>
    </row>
    <row r="722" spans="3:13" s="4" customFormat="1" ht="11.25" customHeight="1">
      <c r="C722"/>
      <c r="D722"/>
      <c r="E722"/>
      <c r="F722"/>
      <c r="G722"/>
      <c r="H722"/>
      <c r="I722"/>
      <c r="J722"/>
      <c r="K722"/>
      <c r="L722"/>
      <c r="M722"/>
    </row>
    <row r="723" spans="3:13" s="4" customFormat="1" ht="11.25" customHeight="1">
      <c r="C723"/>
      <c r="D723"/>
      <c r="E723"/>
      <c r="F723"/>
      <c r="G723"/>
      <c r="H723"/>
      <c r="I723"/>
      <c r="J723"/>
      <c r="K723"/>
      <c r="L723"/>
      <c r="M723"/>
    </row>
    <row r="724" spans="3:13" s="4" customFormat="1" ht="11.25" customHeight="1">
      <c r="C724"/>
      <c r="D724"/>
      <c r="E724"/>
      <c r="F724"/>
      <c r="G724"/>
      <c r="H724"/>
      <c r="I724"/>
      <c r="J724"/>
      <c r="K724"/>
      <c r="L724"/>
      <c r="M724"/>
    </row>
    <row r="725" spans="3:13" s="4" customFormat="1" ht="11.25" customHeight="1">
      <c r="C725"/>
      <c r="D725"/>
      <c r="E725"/>
      <c r="F725"/>
      <c r="G725"/>
      <c r="H725"/>
      <c r="I725"/>
      <c r="J725"/>
      <c r="K725"/>
      <c r="L725"/>
      <c r="M725"/>
    </row>
    <row r="726" spans="3:13" s="4" customFormat="1" ht="11.25" customHeight="1">
      <c r="C726"/>
      <c r="D726"/>
      <c r="E726"/>
      <c r="F726"/>
      <c r="G726"/>
      <c r="H726"/>
      <c r="I726"/>
      <c r="J726"/>
      <c r="K726"/>
      <c r="L726"/>
      <c r="M726"/>
    </row>
    <row r="727" spans="3:13" s="4" customFormat="1" ht="11.25" customHeight="1">
      <c r="C727"/>
      <c r="D727"/>
      <c r="E727"/>
      <c r="F727"/>
      <c r="G727"/>
      <c r="H727"/>
      <c r="I727"/>
      <c r="J727"/>
      <c r="K727"/>
      <c r="L727"/>
      <c r="M727"/>
    </row>
    <row r="728" spans="3:13" s="4" customFormat="1" ht="11.25" customHeight="1">
      <c r="C728"/>
      <c r="D728"/>
      <c r="E728"/>
      <c r="F728"/>
      <c r="G728"/>
      <c r="H728"/>
      <c r="I728"/>
      <c r="J728"/>
      <c r="K728"/>
      <c r="L728"/>
      <c r="M728"/>
    </row>
    <row r="729" spans="3:13" s="4" customFormat="1" ht="11.25" customHeight="1">
      <c r="C729"/>
      <c r="D729"/>
      <c r="E729"/>
      <c r="F729"/>
      <c r="G729"/>
      <c r="H729"/>
      <c r="I729"/>
      <c r="J729"/>
      <c r="K729"/>
      <c r="L729"/>
      <c r="M729"/>
    </row>
    <row r="730" spans="3:13" s="4" customFormat="1" ht="11.25" customHeight="1">
      <c r="C730"/>
      <c r="D730"/>
      <c r="E730"/>
      <c r="F730"/>
      <c r="G730"/>
      <c r="H730"/>
      <c r="I730"/>
      <c r="J730"/>
      <c r="K730"/>
      <c r="L730"/>
      <c r="M730"/>
    </row>
    <row r="731" spans="3:13" s="4" customFormat="1" ht="11.25" customHeight="1">
      <c r="C731"/>
      <c r="D731"/>
      <c r="E731"/>
      <c r="F731"/>
      <c r="G731"/>
      <c r="H731"/>
      <c r="I731"/>
      <c r="J731"/>
      <c r="K731"/>
      <c r="L731"/>
      <c r="M731"/>
    </row>
    <row r="732" spans="3:13" s="4" customFormat="1" ht="11.25" customHeight="1">
      <c r="C732"/>
      <c r="D732"/>
      <c r="E732"/>
      <c r="F732"/>
      <c r="G732"/>
      <c r="H732"/>
      <c r="I732"/>
      <c r="J732"/>
      <c r="K732"/>
      <c r="L732"/>
      <c r="M732"/>
    </row>
    <row r="733" spans="3:13" s="4" customFormat="1" ht="11.25" customHeight="1">
      <c r="C733"/>
      <c r="D733"/>
      <c r="E733"/>
      <c r="F733"/>
      <c r="G733"/>
      <c r="H733"/>
      <c r="I733"/>
      <c r="J733"/>
      <c r="K733"/>
      <c r="L733"/>
      <c r="M733"/>
    </row>
    <row r="734" spans="3:13" s="4" customFormat="1" ht="11.25" customHeight="1">
      <c r="C734"/>
      <c r="D734"/>
      <c r="E734"/>
      <c r="F734"/>
      <c r="G734"/>
      <c r="H734"/>
      <c r="I734"/>
      <c r="J734"/>
      <c r="K734"/>
      <c r="L734"/>
      <c r="M734"/>
    </row>
    <row r="735" spans="3:13" s="4" customFormat="1" ht="11.25" customHeight="1">
      <c r="C735"/>
      <c r="D735"/>
      <c r="E735"/>
      <c r="F735"/>
      <c r="G735"/>
      <c r="H735"/>
      <c r="I735"/>
      <c r="J735"/>
      <c r="K735"/>
      <c r="L735"/>
      <c r="M735"/>
    </row>
    <row r="736" spans="3:13" s="4" customFormat="1" ht="11.25" customHeight="1">
      <c r="C736"/>
      <c r="D736"/>
      <c r="E736"/>
      <c r="F736"/>
      <c r="G736"/>
      <c r="H736"/>
      <c r="I736"/>
      <c r="J736"/>
      <c r="K736"/>
      <c r="L736"/>
      <c r="M736"/>
    </row>
    <row r="737" spans="3:13" s="4" customFormat="1" ht="11.25" customHeight="1">
      <c r="C737"/>
      <c r="D737"/>
      <c r="E737"/>
      <c r="F737"/>
      <c r="G737"/>
      <c r="H737"/>
      <c r="I737"/>
      <c r="J737"/>
      <c r="K737"/>
      <c r="L737"/>
      <c r="M737"/>
    </row>
    <row r="738" spans="3:13" s="4" customFormat="1" ht="11.25" customHeight="1">
      <c r="C738"/>
      <c r="D738"/>
      <c r="E738"/>
      <c r="F738"/>
      <c r="G738"/>
      <c r="H738"/>
      <c r="I738"/>
      <c r="J738"/>
      <c r="K738"/>
      <c r="L738"/>
      <c r="M738"/>
    </row>
    <row r="739" spans="3:13" s="4" customFormat="1" ht="11.25" customHeight="1">
      <c r="C739"/>
      <c r="D739"/>
      <c r="E739"/>
      <c r="F739"/>
      <c r="G739"/>
      <c r="H739"/>
      <c r="I739"/>
      <c r="J739"/>
      <c r="K739"/>
      <c r="L739"/>
      <c r="M739"/>
    </row>
    <row r="740" spans="3:13" s="4" customFormat="1" ht="11.25" customHeight="1">
      <c r="C740"/>
      <c r="D740"/>
      <c r="E740"/>
      <c r="F740"/>
      <c r="G740"/>
      <c r="H740"/>
      <c r="I740"/>
      <c r="J740"/>
      <c r="K740"/>
      <c r="L740"/>
      <c r="M740"/>
    </row>
    <row r="741" spans="3:13" s="4" customFormat="1" ht="11.25" customHeight="1">
      <c r="C741"/>
      <c r="D741"/>
      <c r="E741"/>
      <c r="F741"/>
      <c r="G741"/>
      <c r="H741"/>
      <c r="I741"/>
      <c r="J741"/>
      <c r="K741"/>
      <c r="L741"/>
      <c r="M741"/>
    </row>
    <row r="742" spans="3:13" s="4" customFormat="1" ht="11.25" customHeight="1">
      <c r="C742"/>
      <c r="D742"/>
      <c r="E742"/>
      <c r="F742"/>
      <c r="G742"/>
      <c r="H742"/>
      <c r="I742"/>
      <c r="J742"/>
      <c r="K742"/>
      <c r="L742"/>
      <c r="M742"/>
    </row>
    <row r="743" spans="3:13" s="4" customFormat="1" ht="11.25" customHeight="1">
      <c r="C743"/>
      <c r="D743"/>
      <c r="E743"/>
      <c r="F743"/>
      <c r="G743"/>
      <c r="H743"/>
      <c r="I743"/>
      <c r="J743"/>
      <c r="K743"/>
      <c r="L743"/>
      <c r="M743"/>
    </row>
    <row r="744" spans="3:13" s="4" customFormat="1" ht="11.25" customHeight="1">
      <c r="C744"/>
      <c r="D744"/>
      <c r="E744"/>
      <c r="F744"/>
      <c r="G744"/>
      <c r="H744"/>
      <c r="I744"/>
      <c r="J744"/>
      <c r="K744"/>
      <c r="L744"/>
      <c r="M744"/>
    </row>
    <row r="745" spans="3:13" s="4" customFormat="1" ht="11.25" customHeight="1">
      <c r="C745"/>
      <c r="D745"/>
      <c r="E745"/>
      <c r="F745"/>
      <c r="G745"/>
      <c r="H745"/>
      <c r="I745"/>
      <c r="J745"/>
      <c r="K745"/>
      <c r="L745"/>
      <c r="M745"/>
    </row>
    <row r="746" spans="3:13" s="4" customFormat="1" ht="11.25" customHeight="1">
      <c r="C746"/>
      <c r="D746"/>
      <c r="E746"/>
      <c r="F746"/>
      <c r="G746"/>
      <c r="H746"/>
      <c r="I746"/>
      <c r="J746"/>
      <c r="K746"/>
      <c r="L746"/>
      <c r="M746"/>
    </row>
    <row r="747" spans="3:13" s="4" customFormat="1" ht="11.25" customHeight="1">
      <c r="C747"/>
      <c r="D747"/>
      <c r="E747"/>
      <c r="F747"/>
      <c r="G747"/>
      <c r="H747"/>
      <c r="I747"/>
      <c r="J747"/>
      <c r="K747"/>
      <c r="L747"/>
      <c r="M747"/>
    </row>
    <row r="748" spans="3:13" s="4" customFormat="1" ht="11.25" customHeight="1">
      <c r="C748"/>
      <c r="D748"/>
      <c r="E748"/>
      <c r="F748"/>
      <c r="G748"/>
      <c r="H748"/>
      <c r="I748"/>
      <c r="J748"/>
      <c r="K748"/>
      <c r="L748"/>
      <c r="M748"/>
    </row>
    <row r="749" spans="3:13" s="4" customFormat="1" ht="11.25" customHeight="1">
      <c r="C749"/>
      <c r="D749"/>
      <c r="E749"/>
      <c r="F749"/>
      <c r="G749"/>
      <c r="H749"/>
      <c r="I749"/>
      <c r="J749"/>
      <c r="K749"/>
      <c r="L749"/>
      <c r="M749"/>
    </row>
    <row r="750" spans="3:13" s="4" customFormat="1" ht="11.25" customHeight="1">
      <c r="C750"/>
      <c r="D750"/>
      <c r="E750"/>
      <c r="F750"/>
      <c r="G750"/>
      <c r="H750"/>
      <c r="I750"/>
      <c r="J750"/>
      <c r="K750"/>
      <c r="L750"/>
      <c r="M750"/>
    </row>
    <row r="751" spans="3:13" s="4" customFormat="1" ht="11.25" customHeight="1">
      <c r="C751"/>
      <c r="D751"/>
      <c r="E751"/>
      <c r="F751"/>
      <c r="G751"/>
      <c r="H751"/>
      <c r="I751"/>
      <c r="J751"/>
      <c r="K751"/>
      <c r="L751"/>
      <c r="M751"/>
    </row>
    <row r="752" spans="3:13" s="4" customFormat="1" ht="11.25" customHeight="1">
      <c r="C752"/>
      <c r="D752"/>
      <c r="E752"/>
      <c r="F752"/>
      <c r="G752"/>
      <c r="H752"/>
      <c r="I752"/>
      <c r="J752"/>
      <c r="K752"/>
      <c r="L752"/>
      <c r="M752"/>
    </row>
    <row r="753" spans="3:13" s="4" customFormat="1" ht="11.25" customHeight="1">
      <c r="C753"/>
      <c r="D753"/>
      <c r="E753"/>
      <c r="F753"/>
      <c r="G753"/>
      <c r="H753"/>
      <c r="I753"/>
      <c r="J753"/>
      <c r="K753"/>
      <c r="L753"/>
      <c r="M753"/>
    </row>
    <row r="754" spans="3:13" s="4" customFormat="1" ht="11.25" customHeight="1">
      <c r="C754"/>
      <c r="D754"/>
      <c r="E754"/>
      <c r="F754"/>
      <c r="G754"/>
      <c r="H754"/>
      <c r="I754"/>
      <c r="J754"/>
      <c r="K754"/>
      <c r="L754"/>
      <c r="M754"/>
    </row>
    <row r="755" spans="3:13" s="4" customFormat="1" ht="11.25" customHeight="1">
      <c r="C755"/>
      <c r="D755"/>
      <c r="E755"/>
      <c r="F755"/>
      <c r="G755"/>
      <c r="H755"/>
      <c r="I755"/>
      <c r="J755"/>
      <c r="K755"/>
      <c r="L755"/>
      <c r="M755"/>
    </row>
    <row r="756" spans="3:13" s="4" customFormat="1" ht="11.25" customHeight="1">
      <c r="C756"/>
      <c r="D756"/>
      <c r="E756"/>
      <c r="F756"/>
      <c r="G756"/>
      <c r="H756"/>
      <c r="I756"/>
      <c r="J756"/>
      <c r="K756"/>
      <c r="L756"/>
      <c r="M756"/>
    </row>
    <row r="757" spans="3:13" s="4" customFormat="1" ht="11.25" customHeight="1">
      <c r="C757"/>
      <c r="D757"/>
      <c r="E757"/>
      <c r="F757"/>
      <c r="G757"/>
      <c r="H757"/>
      <c r="I757"/>
      <c r="J757"/>
      <c r="K757"/>
      <c r="L757"/>
      <c r="M757"/>
    </row>
    <row r="758" spans="3:13" s="4" customFormat="1" ht="11.25" customHeight="1">
      <c r="C758"/>
      <c r="D758"/>
      <c r="E758"/>
      <c r="F758"/>
      <c r="G758"/>
      <c r="H758"/>
      <c r="I758"/>
      <c r="J758"/>
      <c r="K758"/>
      <c r="L758"/>
      <c r="M758"/>
    </row>
    <row r="759" spans="3:13" s="4" customFormat="1" ht="11.25" customHeight="1">
      <c r="C759"/>
      <c r="D759"/>
      <c r="E759"/>
      <c r="F759"/>
      <c r="G759"/>
      <c r="H759"/>
      <c r="I759"/>
      <c r="J759"/>
      <c r="K759"/>
      <c r="L759"/>
      <c r="M759"/>
    </row>
    <row r="760" spans="3:13" s="4" customFormat="1" ht="11.25" customHeight="1">
      <c r="C760"/>
      <c r="D760"/>
      <c r="E760"/>
      <c r="F760"/>
      <c r="G760"/>
      <c r="H760"/>
      <c r="I760"/>
      <c r="J760"/>
      <c r="K760"/>
      <c r="L760"/>
      <c r="M760"/>
    </row>
    <row r="761" spans="3:13" s="4" customFormat="1" ht="11.25" customHeight="1">
      <c r="C761"/>
      <c r="D761"/>
      <c r="E761"/>
      <c r="F761"/>
      <c r="G761"/>
      <c r="H761"/>
      <c r="I761"/>
      <c r="J761"/>
      <c r="K761"/>
      <c r="L761"/>
      <c r="M761"/>
    </row>
    <row r="762" spans="3:13" s="4" customFormat="1" ht="11.25" customHeight="1">
      <c r="C762"/>
      <c r="D762"/>
      <c r="E762"/>
      <c r="F762"/>
      <c r="G762"/>
      <c r="H762"/>
      <c r="I762"/>
      <c r="J762"/>
      <c r="K762"/>
      <c r="L762"/>
      <c r="M762"/>
    </row>
    <row r="763" spans="3:13" s="4" customFormat="1" ht="11.25" customHeight="1">
      <c r="C763"/>
      <c r="D763"/>
      <c r="E763"/>
      <c r="F763"/>
      <c r="G763"/>
      <c r="H763"/>
      <c r="I763"/>
      <c r="J763"/>
      <c r="K763"/>
      <c r="L763"/>
      <c r="M763"/>
    </row>
    <row r="764" spans="3:13" s="4" customFormat="1" ht="11.25" customHeight="1">
      <c r="C764"/>
      <c r="D764"/>
      <c r="E764"/>
      <c r="F764"/>
      <c r="G764"/>
      <c r="H764"/>
      <c r="I764"/>
      <c r="J764"/>
      <c r="K764"/>
      <c r="L764"/>
      <c r="M764"/>
    </row>
    <row r="765" spans="3:13" s="4" customFormat="1" ht="11.25" customHeight="1">
      <c r="C765"/>
      <c r="D765"/>
      <c r="E765"/>
      <c r="F765"/>
      <c r="G765"/>
      <c r="H765"/>
      <c r="I765"/>
      <c r="J765"/>
      <c r="K765"/>
      <c r="L765"/>
      <c r="M765"/>
    </row>
    <row r="766" spans="3:13" s="4" customFormat="1" ht="11.25" customHeight="1">
      <c r="C766"/>
      <c r="D766"/>
      <c r="E766"/>
      <c r="F766"/>
      <c r="G766"/>
      <c r="H766"/>
      <c r="I766"/>
      <c r="J766"/>
      <c r="K766"/>
      <c r="L766"/>
      <c r="M766"/>
    </row>
    <row r="767" spans="3:13" s="4" customFormat="1" ht="11.25" customHeight="1">
      <c r="C767"/>
      <c r="D767"/>
      <c r="E767"/>
      <c r="F767"/>
      <c r="G767"/>
      <c r="H767"/>
      <c r="I767"/>
      <c r="J767"/>
      <c r="K767"/>
      <c r="L767"/>
      <c r="M767"/>
    </row>
    <row r="768" spans="3:13" s="4" customFormat="1" ht="11.25" customHeight="1">
      <c r="C768"/>
      <c r="D768"/>
      <c r="E768"/>
      <c r="F768"/>
      <c r="G768"/>
      <c r="H768"/>
      <c r="I768"/>
      <c r="J768"/>
      <c r="K768"/>
      <c r="L768"/>
      <c r="M768"/>
    </row>
    <row r="769" spans="3:13" s="4" customFormat="1" ht="11.25" customHeight="1">
      <c r="C769"/>
      <c r="D769"/>
      <c r="E769"/>
      <c r="F769"/>
      <c r="G769"/>
      <c r="H769"/>
      <c r="I769"/>
      <c r="J769"/>
      <c r="K769"/>
      <c r="L769"/>
      <c r="M769"/>
    </row>
    <row r="770" spans="3:13" s="4" customFormat="1" ht="11.25" customHeight="1">
      <c r="C770"/>
      <c r="D770"/>
      <c r="E770"/>
      <c r="F770"/>
      <c r="G770"/>
      <c r="H770"/>
      <c r="I770"/>
      <c r="J770"/>
      <c r="K770"/>
      <c r="L770"/>
      <c r="M770"/>
    </row>
    <row r="771" spans="3:13" s="4" customFormat="1" ht="11.25" customHeight="1">
      <c r="C771"/>
      <c r="D771"/>
      <c r="E771"/>
      <c r="F771"/>
      <c r="G771"/>
      <c r="H771"/>
      <c r="I771"/>
      <c r="J771"/>
      <c r="K771"/>
      <c r="L771"/>
      <c r="M771"/>
    </row>
    <row r="772" spans="3:13" s="4" customFormat="1" ht="11.25" customHeight="1">
      <c r="C772"/>
      <c r="D772"/>
      <c r="E772"/>
      <c r="F772"/>
      <c r="G772"/>
      <c r="H772"/>
      <c r="I772"/>
      <c r="J772"/>
      <c r="K772"/>
      <c r="L772"/>
      <c r="M772"/>
    </row>
    <row r="773" spans="3:13" s="4" customFormat="1" ht="11.25" customHeight="1">
      <c r="C773"/>
      <c r="D773"/>
      <c r="E773"/>
      <c r="F773"/>
      <c r="G773"/>
      <c r="H773"/>
      <c r="I773"/>
      <c r="J773"/>
      <c r="K773"/>
      <c r="L773"/>
      <c r="M773"/>
    </row>
    <row r="774" spans="3:13" s="4" customFormat="1" ht="11.25" customHeight="1">
      <c r="C774"/>
      <c r="D774"/>
      <c r="E774"/>
      <c r="F774"/>
      <c r="G774"/>
      <c r="H774"/>
      <c r="I774"/>
      <c r="J774"/>
      <c r="K774"/>
      <c r="L774"/>
      <c r="M774"/>
    </row>
  </sheetData>
  <sheetProtection/>
  <mergeCells count="57">
    <mergeCell ref="A11:L11"/>
    <mergeCell ref="A1:O1"/>
    <mergeCell ref="A3:O3"/>
    <mergeCell ref="A4:O4"/>
    <mergeCell ref="A5:O5"/>
    <mergeCell ref="A6:O6"/>
    <mergeCell ref="A2:O2"/>
    <mergeCell ref="B40:C40"/>
    <mergeCell ref="D12:F12"/>
    <mergeCell ref="A12:C12"/>
    <mergeCell ref="A7:O7"/>
    <mergeCell ref="A8:O8"/>
    <mergeCell ref="A9:O9"/>
    <mergeCell ref="A10:O10"/>
    <mergeCell ref="A13:C13"/>
    <mergeCell ref="B14:C14"/>
    <mergeCell ref="B19:C19"/>
    <mergeCell ref="B24:C24"/>
    <mergeCell ref="B32:C32"/>
    <mergeCell ref="B36:C36"/>
    <mergeCell ref="A161:C161"/>
    <mergeCell ref="B132:C132"/>
    <mergeCell ref="B140:C140"/>
    <mergeCell ref="B130:C130"/>
    <mergeCell ref="A131:C131"/>
    <mergeCell ref="B68:C68"/>
    <mergeCell ref="B69:C69"/>
    <mergeCell ref="B148:C148"/>
    <mergeCell ref="B152:C152"/>
    <mergeCell ref="A155:C155"/>
    <mergeCell ref="B124:C124"/>
    <mergeCell ref="A125:C125"/>
    <mergeCell ref="B86:C86"/>
    <mergeCell ref="B90:C90"/>
    <mergeCell ref="B94:C94"/>
    <mergeCell ref="B97:C97"/>
    <mergeCell ref="B145:C145"/>
    <mergeCell ref="B102:C102"/>
    <mergeCell ref="A114:C114"/>
    <mergeCell ref="B115:C115"/>
    <mergeCell ref="A74:C74"/>
    <mergeCell ref="B44:C44"/>
    <mergeCell ref="B47:C47"/>
    <mergeCell ref="A56:C56"/>
    <mergeCell ref="B57:C57"/>
    <mergeCell ref="B63:C63"/>
    <mergeCell ref="B73:C73"/>
    <mergeCell ref="B75:C75"/>
    <mergeCell ref="B78:C78"/>
    <mergeCell ref="B135:C135"/>
    <mergeCell ref="B111:C111"/>
    <mergeCell ref="A139:C139"/>
    <mergeCell ref="B141:C141"/>
    <mergeCell ref="A85:C85"/>
    <mergeCell ref="B126:C126"/>
    <mergeCell ref="B138:C138"/>
    <mergeCell ref="B93:C93"/>
  </mergeCells>
  <hyperlinks>
    <hyperlink ref="A161:B161" r:id="rId1" display="© Commonwealth of Australia &lt;&lt;yyyy&gt;&gt;"/>
  </hyperlinks>
  <printOptions/>
  <pageMargins left="0.75" right="0.75" top="1" bottom="1" header="0.5" footer="0.5"/>
  <pageSetup horizontalDpi="600" verticalDpi="600" orientation="portrait" r:id="rId3"/>
  <drawing r:id="rId2"/>
</worksheet>
</file>

<file path=xl/worksheets/sheet12.xml><?xml version="1.0" encoding="utf-8"?>
<worksheet xmlns="http://schemas.openxmlformats.org/spreadsheetml/2006/main" xmlns:r="http://schemas.openxmlformats.org/officeDocument/2006/relationships">
  <dimension ref="A1:P779"/>
  <sheetViews>
    <sheetView zoomScalePageLayoutView="0" workbookViewId="0" topLeftCell="A1">
      <pane ySplit="13" topLeftCell="A14" activePane="bottomLeft" state="frozen"/>
      <selection pane="topLeft" activeCell="A1" sqref="A1"/>
      <selection pane="bottomLeft" activeCell="A2" sqref="A2:O2"/>
    </sheetView>
  </sheetViews>
  <sheetFormatPr defaultColWidth="9.140625" defaultRowHeight="12.75"/>
  <cols>
    <col min="1" max="1" width="4.7109375" style="4" customWidth="1"/>
    <col min="2" max="2" width="7.00390625" style="4" customWidth="1"/>
    <col min="3" max="3" width="35.00390625" style="0" customWidth="1"/>
    <col min="4" max="4" width="11.421875" style="0" customWidth="1"/>
  </cols>
  <sheetData>
    <row r="1" spans="1:15" s="24" customFormat="1" ht="60" customHeight="1">
      <c r="A1" s="326" t="s">
        <v>1523</v>
      </c>
      <c r="B1" s="326"/>
      <c r="C1" s="326"/>
      <c r="D1" s="326"/>
      <c r="E1" s="326"/>
      <c r="F1" s="326"/>
      <c r="G1" s="326"/>
      <c r="H1" s="326"/>
      <c r="I1" s="326"/>
      <c r="J1" s="326"/>
      <c r="K1" s="326"/>
      <c r="L1" s="326"/>
      <c r="M1" s="326"/>
      <c r="N1" s="326"/>
      <c r="O1" s="326"/>
    </row>
    <row r="2" spans="1:15" s="1" customFormat="1" ht="15.75">
      <c r="A2" s="356" t="s">
        <v>1566</v>
      </c>
      <c r="B2" s="356"/>
      <c r="C2" s="356"/>
      <c r="D2" s="356"/>
      <c r="E2" s="356"/>
      <c r="F2" s="356"/>
      <c r="G2" s="356"/>
      <c r="H2" s="356"/>
      <c r="I2" s="356"/>
      <c r="J2" s="356"/>
      <c r="K2" s="356"/>
      <c r="L2" s="356"/>
      <c r="M2" s="356"/>
      <c r="N2" s="356"/>
      <c r="O2" s="356"/>
    </row>
    <row r="3" spans="1:15" s="13" customFormat="1" ht="12.75">
      <c r="A3" s="319" t="s">
        <v>1076</v>
      </c>
      <c r="B3" s="319"/>
      <c r="C3" s="319"/>
      <c r="D3" s="319"/>
      <c r="E3" s="319"/>
      <c r="F3" s="319"/>
      <c r="G3" s="319"/>
      <c r="H3" s="319"/>
      <c r="I3" s="319"/>
      <c r="J3" s="319"/>
      <c r="K3" s="319"/>
      <c r="L3" s="319"/>
      <c r="M3" s="353"/>
      <c r="N3" s="353"/>
      <c r="O3" s="353"/>
    </row>
    <row r="4" spans="1:15" s="13" customFormat="1" ht="12.75">
      <c r="A4" s="318" t="s">
        <v>1092</v>
      </c>
      <c r="B4" s="318"/>
      <c r="C4" s="318"/>
      <c r="D4" s="318"/>
      <c r="E4" s="318"/>
      <c r="F4" s="318"/>
      <c r="G4" s="318"/>
      <c r="H4" s="318"/>
      <c r="I4" s="318"/>
      <c r="J4" s="318"/>
      <c r="K4" s="318"/>
      <c r="L4" s="318"/>
      <c r="M4" s="353"/>
      <c r="N4" s="353"/>
      <c r="O4" s="353"/>
    </row>
    <row r="5" spans="1:15" s="13" customFormat="1" ht="11.25" customHeight="1">
      <c r="A5" s="318"/>
      <c r="B5" s="318"/>
      <c r="C5" s="318"/>
      <c r="D5" s="318"/>
      <c r="E5" s="318"/>
      <c r="F5" s="318"/>
      <c r="G5" s="318"/>
      <c r="H5" s="318"/>
      <c r="I5" s="318"/>
      <c r="J5" s="318"/>
      <c r="K5" s="318"/>
      <c r="L5" s="318"/>
      <c r="M5" s="318"/>
      <c r="N5" s="318"/>
      <c r="O5" s="318"/>
    </row>
    <row r="6" spans="1:15" s="13" customFormat="1" ht="11.25" customHeight="1">
      <c r="A6" s="354" t="s">
        <v>1545</v>
      </c>
      <c r="B6" s="354"/>
      <c r="C6" s="354"/>
      <c r="D6" s="354"/>
      <c r="E6" s="354"/>
      <c r="F6" s="354"/>
      <c r="G6" s="354"/>
      <c r="H6" s="354"/>
      <c r="I6" s="354"/>
      <c r="J6" s="354"/>
      <c r="K6" s="354"/>
      <c r="L6" s="354"/>
      <c r="M6" s="354"/>
      <c r="N6" s="354"/>
      <c r="O6" s="354"/>
    </row>
    <row r="7" spans="1:15" s="13" customFormat="1" ht="11.25" customHeight="1">
      <c r="A7" s="359" t="s">
        <v>1547</v>
      </c>
      <c r="B7" s="359"/>
      <c r="C7" s="359"/>
      <c r="D7" s="359"/>
      <c r="E7" s="359"/>
      <c r="F7" s="359"/>
      <c r="G7" s="359"/>
      <c r="H7" s="359"/>
      <c r="I7" s="359"/>
      <c r="J7" s="359"/>
      <c r="K7" s="359"/>
      <c r="L7" s="359"/>
      <c r="M7" s="359"/>
      <c r="N7" s="359"/>
      <c r="O7" s="359"/>
    </row>
    <row r="8" spans="1:15" s="13" customFormat="1" ht="11.25" customHeight="1">
      <c r="A8" s="363"/>
      <c r="B8" s="363"/>
      <c r="C8" s="363"/>
      <c r="D8" s="363"/>
      <c r="E8" s="363"/>
      <c r="F8" s="363"/>
      <c r="G8" s="363"/>
      <c r="H8" s="363"/>
      <c r="I8" s="363"/>
      <c r="J8" s="363"/>
      <c r="K8" s="363"/>
      <c r="L8" s="363"/>
      <c r="M8" s="363"/>
      <c r="N8" s="363"/>
      <c r="O8" s="363"/>
    </row>
    <row r="9" spans="1:15" s="13" customFormat="1" ht="11.25" customHeight="1">
      <c r="A9" s="341" t="s">
        <v>926</v>
      </c>
      <c r="B9" s="341"/>
      <c r="C9" s="341"/>
      <c r="D9" s="341"/>
      <c r="E9" s="341"/>
      <c r="F9" s="341"/>
      <c r="G9" s="341"/>
      <c r="H9" s="341"/>
      <c r="I9" s="341"/>
      <c r="J9" s="341"/>
      <c r="K9" s="341"/>
      <c r="L9" s="341"/>
      <c r="M9" s="341"/>
      <c r="N9" s="341"/>
      <c r="O9" s="341"/>
    </row>
    <row r="10" spans="1:15" s="13" customFormat="1" ht="11.25" customHeight="1">
      <c r="A10" s="359" t="s">
        <v>6</v>
      </c>
      <c r="B10" s="359"/>
      <c r="C10" s="359"/>
      <c r="D10" s="359"/>
      <c r="E10" s="359"/>
      <c r="F10" s="359"/>
      <c r="G10" s="359"/>
      <c r="H10" s="359"/>
      <c r="I10" s="359"/>
      <c r="J10" s="359"/>
      <c r="K10" s="359"/>
      <c r="L10" s="359"/>
      <c r="M10" s="359"/>
      <c r="N10" s="359"/>
      <c r="O10" s="359"/>
    </row>
    <row r="11" spans="1:15" s="13" customFormat="1" ht="11.25" customHeight="1">
      <c r="A11" s="359" t="s">
        <v>1546</v>
      </c>
      <c r="B11" s="359"/>
      <c r="C11" s="359"/>
      <c r="D11" s="359"/>
      <c r="E11" s="359"/>
      <c r="F11" s="359"/>
      <c r="G11" s="359"/>
      <c r="H11" s="359"/>
      <c r="I11" s="359"/>
      <c r="J11" s="359"/>
      <c r="K11" s="359"/>
      <c r="L11" s="359"/>
      <c r="M11" s="359"/>
      <c r="N11" s="359"/>
      <c r="O11" s="359"/>
    </row>
    <row r="12" spans="1:15" ht="11.25" customHeight="1">
      <c r="A12" s="364"/>
      <c r="B12" s="364"/>
      <c r="C12" s="364"/>
      <c r="D12" s="364"/>
      <c r="E12" s="364"/>
      <c r="F12" s="364"/>
      <c r="G12" s="364"/>
      <c r="H12" s="364"/>
      <c r="I12" s="364"/>
      <c r="J12" s="364"/>
      <c r="K12" s="364"/>
      <c r="L12" s="364"/>
      <c r="M12" s="364"/>
      <c r="N12" s="364"/>
      <c r="O12" s="364"/>
    </row>
    <row r="13" spans="1:6" ht="18" customHeight="1">
      <c r="A13" s="322" t="s">
        <v>1538</v>
      </c>
      <c r="B13" s="322"/>
      <c r="C13" s="352"/>
      <c r="D13" s="365" t="s">
        <v>1078</v>
      </c>
      <c r="E13" s="344"/>
      <c r="F13" s="345"/>
    </row>
    <row r="14" spans="1:11" s="23" customFormat="1" ht="11.25" customHeight="1">
      <c r="A14" s="323" t="s">
        <v>736</v>
      </c>
      <c r="B14" s="323"/>
      <c r="C14" s="323"/>
      <c r="D14" s="113">
        <v>19.013</v>
      </c>
      <c r="E14" s="114"/>
      <c r="F14" s="115"/>
      <c r="G14" s="99"/>
      <c r="H14" s="99"/>
      <c r="I14" s="99"/>
      <c r="J14" s="99"/>
      <c r="K14" s="99"/>
    </row>
    <row r="15" spans="1:11" s="26" customFormat="1" ht="11.25" customHeight="1">
      <c r="A15" s="88"/>
      <c r="B15" s="323" t="s">
        <v>893</v>
      </c>
      <c r="C15" s="323"/>
      <c r="D15" s="116"/>
      <c r="E15" s="109">
        <v>1.536</v>
      </c>
      <c r="F15" s="117"/>
      <c r="G15" s="37"/>
      <c r="H15" s="37"/>
      <c r="I15" s="37"/>
      <c r="J15" s="37"/>
      <c r="K15" s="37"/>
    </row>
    <row r="16" spans="1:11" s="26" customFormat="1" ht="11.25" customHeight="1">
      <c r="A16" s="88"/>
      <c r="B16" s="88"/>
      <c r="C16" s="88" t="s">
        <v>766</v>
      </c>
      <c r="D16" s="116"/>
      <c r="E16" s="109"/>
      <c r="F16" s="117">
        <v>0.919</v>
      </c>
      <c r="G16" s="37"/>
      <c r="H16" s="37"/>
      <c r="I16" s="37"/>
      <c r="J16" s="37"/>
      <c r="K16" s="37"/>
    </row>
    <row r="17" spans="1:11" s="26" customFormat="1" ht="11.25" customHeight="1">
      <c r="A17" s="88"/>
      <c r="B17" s="88"/>
      <c r="C17" s="88" t="s">
        <v>60</v>
      </c>
      <c r="D17" s="116"/>
      <c r="E17" s="109"/>
      <c r="F17" s="117">
        <v>0.382</v>
      </c>
      <c r="G17" s="37"/>
      <c r="H17" s="37"/>
      <c r="I17" s="37"/>
      <c r="J17" s="37"/>
      <c r="K17" s="37"/>
    </row>
    <row r="18" spans="1:11" s="26" customFormat="1" ht="11.25" customHeight="1">
      <c r="A18" s="88"/>
      <c r="B18" s="88"/>
      <c r="C18" s="88" t="s">
        <v>941</v>
      </c>
      <c r="D18" s="116"/>
      <c r="E18" s="109"/>
      <c r="F18" s="117">
        <v>0.098</v>
      </c>
      <c r="G18" s="37"/>
      <c r="H18" s="37"/>
      <c r="I18" s="37"/>
      <c r="J18" s="37"/>
      <c r="K18" s="37"/>
    </row>
    <row r="19" spans="1:16" s="26" customFormat="1" ht="11.25" customHeight="1">
      <c r="A19" s="88"/>
      <c r="B19" s="88"/>
      <c r="C19" s="88" t="s">
        <v>767</v>
      </c>
      <c r="D19" s="116"/>
      <c r="E19" s="109"/>
      <c r="F19" s="117">
        <v>0.137</v>
      </c>
      <c r="G19" s="10"/>
      <c r="H19" s="10"/>
      <c r="J19" s="11"/>
      <c r="K19" s="11"/>
      <c r="L19" s="11"/>
      <c r="M19" s="11"/>
      <c r="N19" s="11"/>
      <c r="O19" s="95"/>
      <c r="P19" s="95"/>
    </row>
    <row r="20" spans="1:16" s="26" customFormat="1" ht="11.25" customHeight="1">
      <c r="A20" s="88"/>
      <c r="B20" s="323" t="s">
        <v>892</v>
      </c>
      <c r="C20" s="323"/>
      <c r="D20" s="116"/>
      <c r="E20" s="109">
        <v>1.978</v>
      </c>
      <c r="F20" s="117"/>
      <c r="G20" s="34"/>
      <c r="H20" s="34"/>
      <c r="J20" s="20"/>
      <c r="K20" s="20"/>
      <c r="L20" s="20"/>
      <c r="M20" s="20"/>
      <c r="N20" s="20"/>
      <c r="O20" s="11"/>
      <c r="P20" s="11"/>
    </row>
    <row r="21" spans="1:16" s="23" customFormat="1" ht="11.25" customHeight="1">
      <c r="A21" s="88"/>
      <c r="B21" s="88"/>
      <c r="C21" s="88" t="s">
        <v>768</v>
      </c>
      <c r="D21" s="116"/>
      <c r="E21" s="109"/>
      <c r="F21" s="117">
        <v>0.763</v>
      </c>
      <c r="G21" s="100"/>
      <c r="H21" s="10"/>
      <c r="J21" s="95"/>
      <c r="K21" s="95"/>
      <c r="L21" s="95"/>
      <c r="M21" s="95"/>
      <c r="N21" s="95"/>
      <c r="O21" s="11"/>
      <c r="P21" s="11"/>
    </row>
    <row r="22" spans="1:16" s="26" customFormat="1" ht="11.25" customHeight="1">
      <c r="A22" s="88"/>
      <c r="B22" s="88"/>
      <c r="C22" s="88" t="s">
        <v>737</v>
      </c>
      <c r="D22" s="116"/>
      <c r="E22" s="109"/>
      <c r="F22" s="117">
        <v>0.878</v>
      </c>
      <c r="G22" s="100"/>
      <c r="H22" s="10"/>
      <c r="J22" s="11"/>
      <c r="K22" s="11"/>
      <c r="L22" s="11"/>
      <c r="M22" s="11"/>
      <c r="N22" s="11"/>
      <c r="O22" s="20"/>
      <c r="P22" s="20"/>
    </row>
    <row r="23" spans="1:16" s="26" customFormat="1" ht="11.25" customHeight="1">
      <c r="A23" s="88"/>
      <c r="B23" s="88"/>
      <c r="C23" s="88" t="s">
        <v>769</v>
      </c>
      <c r="D23" s="116"/>
      <c r="E23" s="109"/>
      <c r="F23" s="117">
        <v>0.207</v>
      </c>
      <c r="G23" s="57"/>
      <c r="H23" s="57"/>
      <c r="J23" s="11"/>
      <c r="K23" s="11"/>
      <c r="L23" s="11"/>
      <c r="M23" s="11"/>
      <c r="N23" s="11"/>
      <c r="O23" s="11"/>
      <c r="P23" s="11"/>
    </row>
    <row r="24" spans="1:16" s="26" customFormat="1" ht="11.25" customHeight="1">
      <c r="A24" s="88"/>
      <c r="B24" s="88"/>
      <c r="C24" s="88" t="s">
        <v>770</v>
      </c>
      <c r="D24" s="116"/>
      <c r="E24" s="109"/>
      <c r="F24" s="117">
        <v>0.13</v>
      </c>
      <c r="G24" s="37"/>
      <c r="H24" s="37"/>
      <c r="J24" s="20"/>
      <c r="K24" s="20"/>
      <c r="L24" s="20"/>
      <c r="M24" s="20"/>
      <c r="N24" s="20"/>
      <c r="O24" s="11"/>
      <c r="P24" s="11"/>
    </row>
    <row r="25" spans="1:14" s="26" customFormat="1" ht="11.25" customHeight="1">
      <c r="A25" s="88"/>
      <c r="B25" s="323" t="s">
        <v>23</v>
      </c>
      <c r="C25" s="323"/>
      <c r="D25" s="116"/>
      <c r="E25" s="109">
        <v>3.495</v>
      </c>
      <c r="F25" s="117"/>
      <c r="G25" s="37"/>
      <c r="H25" s="37"/>
      <c r="J25" s="11"/>
      <c r="K25" s="11"/>
      <c r="L25" s="11"/>
      <c r="M25" s="11"/>
      <c r="N25" s="11"/>
    </row>
    <row r="26" spans="1:14" s="26" customFormat="1" ht="11.25" customHeight="1">
      <c r="A26" s="88"/>
      <c r="B26" s="88"/>
      <c r="C26" s="88" t="s">
        <v>771</v>
      </c>
      <c r="D26" s="116"/>
      <c r="E26" s="109"/>
      <c r="F26" s="117">
        <v>0.96</v>
      </c>
      <c r="G26" s="37"/>
      <c r="H26" s="37"/>
      <c r="J26" s="76"/>
      <c r="K26" s="76"/>
      <c r="L26" s="76"/>
      <c r="M26" s="11"/>
      <c r="N26" s="11"/>
    </row>
    <row r="27" spans="1:11" s="26" customFormat="1" ht="11.25" customHeight="1">
      <c r="A27" s="88"/>
      <c r="B27" s="88"/>
      <c r="C27" s="88" t="s">
        <v>69</v>
      </c>
      <c r="D27" s="116"/>
      <c r="E27" s="109"/>
      <c r="F27" s="117">
        <v>0.461</v>
      </c>
      <c r="G27" s="37"/>
      <c r="H27" s="37"/>
      <c r="I27" s="37"/>
      <c r="J27" s="37"/>
      <c r="K27" s="37"/>
    </row>
    <row r="28" spans="1:11" s="26" customFormat="1" ht="11.25" customHeight="1">
      <c r="A28" s="88"/>
      <c r="B28" s="88"/>
      <c r="C28" s="88" t="s">
        <v>772</v>
      </c>
      <c r="D28" s="116"/>
      <c r="E28" s="109"/>
      <c r="F28" s="117">
        <v>0.18</v>
      </c>
      <c r="G28" s="37"/>
      <c r="H28" s="37"/>
      <c r="I28" s="37"/>
      <c r="J28" s="37"/>
      <c r="K28" s="37"/>
    </row>
    <row r="29" spans="1:11" s="23" customFormat="1" ht="11.25" customHeight="1">
      <c r="A29" s="88"/>
      <c r="B29" s="88"/>
      <c r="C29" s="88" t="s">
        <v>773</v>
      </c>
      <c r="D29" s="116"/>
      <c r="E29" s="109"/>
      <c r="F29" s="117">
        <v>0.39</v>
      </c>
      <c r="G29" s="99"/>
      <c r="H29" s="99"/>
      <c r="I29" s="99"/>
      <c r="J29" s="99"/>
      <c r="K29" s="99"/>
    </row>
    <row r="30" spans="1:11" s="26" customFormat="1" ht="11.25" customHeight="1">
      <c r="A30" s="88"/>
      <c r="B30" s="88"/>
      <c r="C30" s="88" t="s">
        <v>774</v>
      </c>
      <c r="D30" s="116"/>
      <c r="E30" s="109"/>
      <c r="F30" s="117">
        <v>0.364</v>
      </c>
      <c r="G30" s="37"/>
      <c r="H30" s="37"/>
      <c r="I30" s="37"/>
      <c r="J30" s="37"/>
      <c r="K30" s="37"/>
    </row>
    <row r="31" spans="1:11" s="26" customFormat="1" ht="11.25" customHeight="1">
      <c r="A31" s="88"/>
      <c r="B31" s="88"/>
      <c r="C31" s="88" t="s">
        <v>738</v>
      </c>
      <c r="D31" s="116"/>
      <c r="E31" s="109"/>
      <c r="F31" s="117">
        <v>0.681</v>
      </c>
      <c r="G31" s="37"/>
      <c r="H31" s="37"/>
      <c r="I31" s="37"/>
      <c r="J31" s="37"/>
      <c r="K31" s="37"/>
    </row>
    <row r="32" spans="1:11" s="23" customFormat="1" ht="11.25" customHeight="1">
      <c r="A32" s="88"/>
      <c r="B32" s="88"/>
      <c r="C32" s="88" t="s">
        <v>942</v>
      </c>
      <c r="D32" s="116"/>
      <c r="E32" s="109"/>
      <c r="F32" s="117">
        <v>0.459</v>
      </c>
      <c r="G32" s="99"/>
      <c r="H32" s="99"/>
      <c r="I32" s="99"/>
      <c r="J32" s="99"/>
      <c r="K32" s="99"/>
    </row>
    <row r="33" spans="1:11" s="26" customFormat="1" ht="11.25" customHeight="1">
      <c r="A33" s="88"/>
      <c r="B33" s="323" t="s">
        <v>1525</v>
      </c>
      <c r="C33" s="323"/>
      <c r="D33" s="116"/>
      <c r="E33" s="109">
        <v>1.921</v>
      </c>
      <c r="F33" s="117"/>
      <c r="G33" s="37"/>
      <c r="H33" s="37"/>
      <c r="I33" s="37"/>
      <c r="J33" s="37"/>
      <c r="K33" s="37"/>
    </row>
    <row r="34" spans="1:11" s="26" customFormat="1" ht="11.25" customHeight="1">
      <c r="A34" s="88"/>
      <c r="B34" s="88"/>
      <c r="C34" s="88" t="s">
        <v>776</v>
      </c>
      <c r="D34" s="116"/>
      <c r="E34" s="109"/>
      <c r="F34" s="117">
        <v>0.862</v>
      </c>
      <c r="G34" s="37"/>
      <c r="H34" s="37"/>
      <c r="I34" s="37"/>
      <c r="J34" s="37"/>
      <c r="K34" s="37"/>
    </row>
    <row r="35" spans="1:11" s="26" customFormat="1" ht="11.25" customHeight="1">
      <c r="A35" s="88"/>
      <c r="B35" s="88"/>
      <c r="C35" s="88" t="s">
        <v>971</v>
      </c>
      <c r="D35" s="116"/>
      <c r="E35" s="109"/>
      <c r="F35" s="117">
        <v>0.245</v>
      </c>
      <c r="G35" s="37"/>
      <c r="H35" s="37"/>
      <c r="I35" s="37"/>
      <c r="J35" s="37"/>
      <c r="K35" s="37"/>
    </row>
    <row r="36" spans="1:11" s="26" customFormat="1" ht="11.25" customHeight="1">
      <c r="A36" s="88"/>
      <c r="B36" s="88"/>
      <c r="C36" s="88" t="s">
        <v>739</v>
      </c>
      <c r="D36" s="116"/>
      <c r="E36" s="109"/>
      <c r="F36" s="117">
        <v>0.814</v>
      </c>
      <c r="G36" s="37"/>
      <c r="H36" s="37"/>
      <c r="I36" s="37"/>
      <c r="J36" s="37"/>
      <c r="K36" s="37"/>
    </row>
    <row r="37" spans="1:11" s="26" customFormat="1" ht="11.25" customHeight="1">
      <c r="A37" s="88"/>
      <c r="B37" s="323" t="s">
        <v>25</v>
      </c>
      <c r="C37" s="323"/>
      <c r="D37" s="116"/>
      <c r="E37" s="109">
        <v>0.852</v>
      </c>
      <c r="F37" s="117"/>
      <c r="G37" s="37"/>
      <c r="H37" s="37"/>
      <c r="I37" s="37"/>
      <c r="J37" s="37"/>
      <c r="K37" s="37"/>
    </row>
    <row r="38" spans="1:11" s="23" customFormat="1" ht="11.25" customHeight="1">
      <c r="A38" s="88"/>
      <c r="B38" s="88"/>
      <c r="C38" s="88" t="s">
        <v>777</v>
      </c>
      <c r="D38" s="116"/>
      <c r="E38" s="109"/>
      <c r="F38" s="117">
        <v>0.162</v>
      </c>
      <c r="G38" s="99"/>
      <c r="H38" s="99"/>
      <c r="I38" s="99"/>
      <c r="J38" s="99"/>
      <c r="K38" s="99"/>
    </row>
    <row r="39" spans="1:11" s="26" customFormat="1" ht="11.25" customHeight="1">
      <c r="A39" s="88"/>
      <c r="B39" s="88"/>
      <c r="C39" s="88" t="s">
        <v>973</v>
      </c>
      <c r="D39" s="116"/>
      <c r="E39" s="109"/>
      <c r="F39" s="117">
        <v>0.421</v>
      </c>
      <c r="G39" s="37"/>
      <c r="H39" s="37"/>
      <c r="I39" s="37"/>
      <c r="J39" s="37"/>
      <c r="K39" s="37"/>
    </row>
    <row r="40" spans="1:11" s="26" customFormat="1" ht="11.25" customHeight="1">
      <c r="A40" s="88"/>
      <c r="B40" s="88"/>
      <c r="C40" s="88" t="s">
        <v>778</v>
      </c>
      <c r="D40" s="116"/>
      <c r="E40" s="109"/>
      <c r="F40" s="117">
        <v>0.269</v>
      </c>
      <c r="G40" s="37"/>
      <c r="H40" s="37"/>
      <c r="I40" s="37"/>
      <c r="J40" s="37"/>
      <c r="K40" s="37"/>
    </row>
    <row r="41" spans="1:11" s="26" customFormat="1" ht="11.25" customHeight="1">
      <c r="A41" s="88"/>
      <c r="B41" s="323" t="s">
        <v>26</v>
      </c>
      <c r="C41" s="323"/>
      <c r="D41" s="116"/>
      <c r="E41" s="109">
        <v>2.829</v>
      </c>
      <c r="F41" s="117"/>
      <c r="G41" s="37"/>
      <c r="H41" s="37"/>
      <c r="I41" s="37"/>
      <c r="J41" s="37"/>
      <c r="K41" s="37"/>
    </row>
    <row r="42" spans="1:11" s="26" customFormat="1" ht="11.25" customHeight="1">
      <c r="A42" s="88"/>
      <c r="B42" s="88"/>
      <c r="C42" s="88" t="s">
        <v>780</v>
      </c>
      <c r="D42" s="116"/>
      <c r="E42" s="109"/>
      <c r="F42" s="117">
        <v>0.936</v>
      </c>
      <c r="G42" s="37"/>
      <c r="H42" s="37"/>
      <c r="I42" s="37"/>
      <c r="J42" s="37"/>
      <c r="K42" s="37"/>
    </row>
    <row r="43" spans="1:11" s="26" customFormat="1" ht="11.25" customHeight="1">
      <c r="A43" s="88"/>
      <c r="B43" s="88"/>
      <c r="C43" s="88" t="s">
        <v>781</v>
      </c>
      <c r="D43" s="116"/>
      <c r="E43" s="109"/>
      <c r="F43" s="117">
        <v>0.403</v>
      </c>
      <c r="G43" s="37"/>
      <c r="H43" s="37"/>
      <c r="I43" s="37"/>
      <c r="J43" s="37"/>
      <c r="K43" s="37"/>
    </row>
    <row r="44" spans="1:11" s="23" customFormat="1" ht="11.25" customHeight="1">
      <c r="A44" s="88"/>
      <c r="B44" s="88"/>
      <c r="C44" s="88" t="s">
        <v>944</v>
      </c>
      <c r="D44" s="116"/>
      <c r="E44" s="109"/>
      <c r="F44" s="117">
        <v>1.49</v>
      </c>
      <c r="G44" s="99"/>
      <c r="H44" s="99"/>
      <c r="I44" s="99"/>
      <c r="J44" s="99"/>
      <c r="K44" s="99"/>
    </row>
    <row r="45" spans="1:11" ht="11.25" customHeight="1">
      <c r="A45" s="88"/>
      <c r="B45" s="323" t="s">
        <v>27</v>
      </c>
      <c r="C45" s="323"/>
      <c r="D45" s="116"/>
      <c r="E45" s="109">
        <v>4.671</v>
      </c>
      <c r="F45" s="117"/>
      <c r="G45" s="13"/>
      <c r="H45" s="13"/>
      <c r="I45" s="13"/>
      <c r="J45" s="13"/>
      <c r="K45" s="13"/>
    </row>
    <row r="46" spans="1:11" ht="11.25" customHeight="1">
      <c r="A46" s="88"/>
      <c r="B46" s="88"/>
      <c r="C46" s="88" t="s">
        <v>945</v>
      </c>
      <c r="D46" s="116"/>
      <c r="E46" s="109"/>
      <c r="F46" s="117">
        <v>2.261</v>
      </c>
      <c r="G46" s="13"/>
      <c r="H46" s="13"/>
      <c r="I46" s="13"/>
      <c r="J46" s="13"/>
      <c r="K46" s="13"/>
    </row>
    <row r="47" spans="1:8" ht="11.25" customHeight="1">
      <c r="A47" s="88"/>
      <c r="B47" s="88"/>
      <c r="C47" s="88" t="s">
        <v>946</v>
      </c>
      <c r="D47" s="116"/>
      <c r="E47" s="109"/>
      <c r="F47" s="117">
        <v>2.41</v>
      </c>
      <c r="G47" s="13"/>
      <c r="H47" s="13"/>
    </row>
    <row r="48" spans="1:8" ht="11.25" customHeight="1">
      <c r="A48" s="88"/>
      <c r="B48" s="323" t="s">
        <v>784</v>
      </c>
      <c r="C48" s="323"/>
      <c r="D48" s="116"/>
      <c r="E48" s="109">
        <v>1.731</v>
      </c>
      <c r="F48" s="117"/>
      <c r="G48" s="13"/>
      <c r="H48" s="13"/>
    </row>
    <row r="49" spans="1:8" ht="11.25" customHeight="1">
      <c r="A49" s="88"/>
      <c r="B49" s="88"/>
      <c r="C49" s="88" t="s">
        <v>785</v>
      </c>
      <c r="D49" s="116"/>
      <c r="E49" s="109"/>
      <c r="F49" s="117">
        <v>0.193</v>
      </c>
      <c r="G49" s="13"/>
      <c r="H49" s="13"/>
    </row>
    <row r="50" spans="1:8" ht="11.25" customHeight="1">
      <c r="A50" s="88"/>
      <c r="B50" s="88"/>
      <c r="C50" s="88" t="s">
        <v>947</v>
      </c>
      <c r="D50" s="116"/>
      <c r="E50" s="109"/>
      <c r="F50" s="117">
        <v>0.066</v>
      </c>
      <c r="G50" s="13"/>
      <c r="H50" s="13"/>
    </row>
    <row r="51" spans="1:8" ht="11.25" customHeight="1">
      <c r="A51" s="88"/>
      <c r="B51" s="88"/>
      <c r="C51" s="88" t="s">
        <v>786</v>
      </c>
      <c r="D51" s="116"/>
      <c r="E51" s="109"/>
      <c r="F51" s="117">
        <v>0.133</v>
      </c>
      <c r="G51" s="13"/>
      <c r="H51" s="13"/>
    </row>
    <row r="52" spans="1:8" ht="11.25" customHeight="1">
      <c r="A52" s="88"/>
      <c r="B52" s="88"/>
      <c r="C52" s="88" t="s">
        <v>787</v>
      </c>
      <c r="D52" s="116"/>
      <c r="E52" s="109"/>
      <c r="F52" s="117">
        <v>0.405</v>
      </c>
      <c r="G52" s="13"/>
      <c r="H52" s="13"/>
    </row>
    <row r="53" spans="1:8" ht="11.25" customHeight="1">
      <c r="A53" s="88"/>
      <c r="B53" s="88"/>
      <c r="C53" s="88" t="s">
        <v>948</v>
      </c>
      <c r="D53" s="116"/>
      <c r="E53" s="109"/>
      <c r="F53" s="117">
        <v>0.256</v>
      </c>
      <c r="G53" s="13"/>
      <c r="H53" s="13"/>
    </row>
    <row r="54" spans="1:8" ht="11.25" customHeight="1">
      <c r="A54" s="88"/>
      <c r="B54" s="88"/>
      <c r="C54" s="88" t="s">
        <v>949</v>
      </c>
      <c r="D54" s="116"/>
      <c r="E54" s="109"/>
      <c r="F54" s="117">
        <v>0.144</v>
      </c>
      <c r="G54" s="13"/>
      <c r="H54" s="13"/>
    </row>
    <row r="55" spans="1:8" ht="11.25" customHeight="1">
      <c r="A55" s="88"/>
      <c r="B55" s="88"/>
      <c r="C55" s="88" t="s">
        <v>974</v>
      </c>
      <c r="D55" s="116"/>
      <c r="E55" s="109"/>
      <c r="F55" s="117">
        <v>0.096</v>
      </c>
      <c r="G55" s="13"/>
      <c r="H55" s="13"/>
    </row>
    <row r="56" spans="1:8" ht="11.25" customHeight="1">
      <c r="A56" s="88"/>
      <c r="B56" s="88"/>
      <c r="C56" s="88" t="s">
        <v>740</v>
      </c>
      <c r="D56" s="116"/>
      <c r="E56" s="109"/>
      <c r="F56" s="117">
        <v>0.438</v>
      </c>
      <c r="G56" s="13"/>
      <c r="H56" s="13"/>
    </row>
    <row r="57" spans="1:8" ht="11.25" customHeight="1">
      <c r="A57" s="323" t="s">
        <v>741</v>
      </c>
      <c r="B57" s="323"/>
      <c r="C57" s="323"/>
      <c r="D57" s="118">
        <v>6.898</v>
      </c>
      <c r="E57" s="109"/>
      <c r="F57" s="119"/>
      <c r="G57" s="13"/>
      <c r="H57" s="13"/>
    </row>
    <row r="58" spans="1:8" ht="11.25" customHeight="1">
      <c r="A58" s="88"/>
      <c r="B58" s="323" t="s">
        <v>1019</v>
      </c>
      <c r="C58" s="323"/>
      <c r="D58" s="116"/>
      <c r="E58" s="109">
        <v>1.952</v>
      </c>
      <c r="F58" s="117"/>
      <c r="G58" s="13"/>
      <c r="H58" s="13"/>
    </row>
    <row r="59" spans="1:8" ht="11.25" customHeight="1">
      <c r="A59" s="88"/>
      <c r="B59" s="88"/>
      <c r="C59" s="88" t="s">
        <v>950</v>
      </c>
      <c r="D59" s="116"/>
      <c r="E59" s="109"/>
      <c r="F59" s="117">
        <v>0.778</v>
      </c>
      <c r="G59" s="13"/>
      <c r="H59" s="13"/>
    </row>
    <row r="60" spans="1:8" ht="11.25" customHeight="1">
      <c r="A60" s="88"/>
      <c r="B60" s="88"/>
      <c r="C60" s="88" t="s">
        <v>951</v>
      </c>
      <c r="D60" s="116"/>
      <c r="E60" s="109"/>
      <c r="F60" s="117">
        <v>0.161</v>
      </c>
      <c r="G60" s="13"/>
      <c r="H60" s="13"/>
    </row>
    <row r="61" spans="1:8" ht="11.25" customHeight="1">
      <c r="A61" s="88"/>
      <c r="B61" s="88"/>
      <c r="C61" s="88" t="s">
        <v>793</v>
      </c>
      <c r="D61" s="116"/>
      <c r="E61" s="109"/>
      <c r="F61" s="117">
        <v>0.396</v>
      </c>
      <c r="G61" s="13"/>
      <c r="H61" s="13"/>
    </row>
    <row r="62" spans="1:8" ht="11.25" customHeight="1">
      <c r="A62" s="88"/>
      <c r="B62" s="88"/>
      <c r="C62" s="88" t="s">
        <v>101</v>
      </c>
      <c r="D62" s="116"/>
      <c r="E62" s="109"/>
      <c r="F62" s="117">
        <v>0.264</v>
      </c>
      <c r="G62" s="13"/>
      <c r="H62" s="13"/>
    </row>
    <row r="63" spans="1:8" ht="11.25" customHeight="1">
      <c r="A63" s="88"/>
      <c r="B63" s="88"/>
      <c r="C63" s="88" t="s">
        <v>743</v>
      </c>
      <c r="D63" s="116"/>
      <c r="E63" s="109"/>
      <c r="F63" s="117">
        <v>0.353</v>
      </c>
      <c r="G63" s="13"/>
      <c r="H63" s="13"/>
    </row>
    <row r="64" spans="1:8" ht="11.25" customHeight="1">
      <c r="A64" s="88"/>
      <c r="B64" s="323" t="s">
        <v>30</v>
      </c>
      <c r="C64" s="323"/>
      <c r="D64" s="116"/>
      <c r="E64" s="109">
        <v>3.102</v>
      </c>
      <c r="F64" s="117"/>
      <c r="G64" s="13"/>
      <c r="H64" s="13"/>
    </row>
    <row r="65" spans="1:8" ht="11.25" customHeight="1">
      <c r="A65" s="88"/>
      <c r="B65" s="88"/>
      <c r="C65" s="88" t="s">
        <v>952</v>
      </c>
      <c r="D65" s="116"/>
      <c r="E65" s="109"/>
      <c r="F65" s="117">
        <v>2.073</v>
      </c>
      <c r="G65" s="13"/>
      <c r="H65" s="13"/>
    </row>
    <row r="66" spans="1:8" ht="11.25" customHeight="1">
      <c r="A66" s="88"/>
      <c r="B66" s="88"/>
      <c r="C66" s="88" t="s">
        <v>953</v>
      </c>
      <c r="D66" s="116"/>
      <c r="E66" s="109"/>
      <c r="F66" s="117">
        <v>0.23</v>
      </c>
      <c r="G66" s="13"/>
      <c r="H66" s="13"/>
    </row>
    <row r="67" spans="1:8" ht="11.25" customHeight="1">
      <c r="A67" s="88"/>
      <c r="B67" s="88"/>
      <c r="C67" s="88" t="s">
        <v>796</v>
      </c>
      <c r="D67" s="116"/>
      <c r="E67" s="109"/>
      <c r="F67" s="117">
        <v>0.373</v>
      </c>
      <c r="G67" s="13"/>
      <c r="H67" s="13"/>
    </row>
    <row r="68" spans="1:8" ht="11.25" customHeight="1">
      <c r="A68" s="88"/>
      <c r="B68" s="88"/>
      <c r="C68" s="88" t="s">
        <v>745</v>
      </c>
      <c r="D68" s="116"/>
      <c r="E68" s="109"/>
      <c r="F68" s="117">
        <v>0.426</v>
      </c>
      <c r="G68" s="13"/>
      <c r="H68" s="13"/>
    </row>
    <row r="69" spans="1:8" ht="11.25" customHeight="1">
      <c r="A69" s="88"/>
      <c r="B69" s="323" t="s">
        <v>31</v>
      </c>
      <c r="C69" s="323"/>
      <c r="D69" s="116"/>
      <c r="E69" s="109">
        <v>0.499</v>
      </c>
      <c r="F69" s="117">
        <v>0.499</v>
      </c>
      <c r="G69" s="13"/>
      <c r="H69" s="13"/>
    </row>
    <row r="70" spans="1:8" ht="11.25" customHeight="1">
      <c r="A70" s="88"/>
      <c r="B70" s="323" t="s">
        <v>32</v>
      </c>
      <c r="C70" s="323"/>
      <c r="D70" s="116"/>
      <c r="E70" s="109">
        <v>1.107</v>
      </c>
      <c r="F70" s="117"/>
      <c r="G70" s="13"/>
      <c r="H70" s="13"/>
    </row>
    <row r="71" spans="1:8" ht="11.25" customHeight="1">
      <c r="A71" s="88"/>
      <c r="B71" s="88"/>
      <c r="C71" s="88" t="s">
        <v>797</v>
      </c>
      <c r="D71" s="116"/>
      <c r="E71" s="109"/>
      <c r="F71" s="117">
        <v>0.334</v>
      </c>
      <c r="G71" s="13"/>
      <c r="H71" s="13"/>
    </row>
    <row r="72" spans="1:8" ht="11.25" customHeight="1">
      <c r="A72" s="88"/>
      <c r="B72" s="88"/>
      <c r="C72" s="88" t="s">
        <v>746</v>
      </c>
      <c r="D72" s="116"/>
      <c r="E72" s="109"/>
      <c r="F72" s="117">
        <v>0.543</v>
      </c>
      <c r="G72" s="13"/>
      <c r="H72" s="13"/>
    </row>
    <row r="73" spans="1:8" ht="11.25" customHeight="1">
      <c r="A73" s="88"/>
      <c r="B73" s="88"/>
      <c r="C73" s="88" t="s">
        <v>747</v>
      </c>
      <c r="D73" s="116"/>
      <c r="E73" s="109"/>
      <c r="F73" s="117">
        <v>0.23</v>
      </c>
      <c r="G73" s="13"/>
      <c r="H73" s="13"/>
    </row>
    <row r="74" spans="1:8" ht="11.25" customHeight="1">
      <c r="A74" s="88"/>
      <c r="B74" s="323" t="s">
        <v>936</v>
      </c>
      <c r="C74" s="323"/>
      <c r="D74" s="116"/>
      <c r="E74" s="109">
        <v>0.238</v>
      </c>
      <c r="F74" s="117">
        <v>0.238</v>
      </c>
      <c r="G74" s="13"/>
      <c r="H74" s="13"/>
    </row>
    <row r="75" spans="1:8" ht="11.25" customHeight="1">
      <c r="A75" s="323" t="s">
        <v>748</v>
      </c>
      <c r="B75" s="323"/>
      <c r="C75" s="323"/>
      <c r="D75" s="118">
        <v>14.062</v>
      </c>
      <c r="E75" s="109"/>
      <c r="F75" s="119"/>
      <c r="G75" s="13"/>
      <c r="H75" s="13"/>
    </row>
    <row r="76" spans="1:8" ht="11.25" customHeight="1">
      <c r="A76" s="88"/>
      <c r="B76" s="323" t="s">
        <v>35</v>
      </c>
      <c r="C76" s="323"/>
      <c r="D76" s="116"/>
      <c r="E76" s="109">
        <v>4.45</v>
      </c>
      <c r="F76" s="117"/>
      <c r="G76" s="13"/>
      <c r="H76" s="13"/>
    </row>
    <row r="77" spans="1:8" ht="11.25" customHeight="1">
      <c r="A77" s="88"/>
      <c r="B77" s="88"/>
      <c r="C77" s="88" t="s">
        <v>799</v>
      </c>
      <c r="D77" s="116"/>
      <c r="E77" s="109"/>
      <c r="F77" s="117">
        <v>4.058</v>
      </c>
      <c r="G77" s="13"/>
      <c r="H77" s="13"/>
    </row>
    <row r="78" spans="1:8" ht="11.25" customHeight="1">
      <c r="A78" s="88"/>
      <c r="B78" s="88"/>
      <c r="C78" s="88" t="s">
        <v>800</v>
      </c>
      <c r="D78" s="116"/>
      <c r="E78" s="109"/>
      <c r="F78" s="117">
        <v>0.392</v>
      </c>
      <c r="G78" s="13"/>
      <c r="H78" s="13"/>
    </row>
    <row r="79" spans="1:8" ht="11.25" customHeight="1">
      <c r="A79" s="88"/>
      <c r="B79" s="323" t="s">
        <v>1093</v>
      </c>
      <c r="C79" s="323"/>
      <c r="D79" s="116"/>
      <c r="E79" s="109">
        <v>9.612</v>
      </c>
      <c r="F79" s="117"/>
      <c r="G79" s="13"/>
      <c r="H79" s="13"/>
    </row>
    <row r="80" spans="1:8" ht="11.25" customHeight="1">
      <c r="A80" s="88"/>
      <c r="B80" s="88"/>
      <c r="C80" s="88" t="s">
        <v>7</v>
      </c>
      <c r="D80" s="116"/>
      <c r="E80" s="109"/>
      <c r="F80" s="117">
        <v>5.961</v>
      </c>
      <c r="G80" s="13"/>
      <c r="H80" s="13"/>
    </row>
    <row r="81" spans="1:8" ht="11.25" customHeight="1">
      <c r="A81" s="88"/>
      <c r="B81" s="88"/>
      <c r="C81" s="88" t="s">
        <v>955</v>
      </c>
      <c r="D81" s="116"/>
      <c r="E81" s="109"/>
      <c r="F81" s="117">
        <v>1.796</v>
      </c>
      <c r="G81" s="13"/>
      <c r="H81" s="13"/>
    </row>
    <row r="82" spans="1:8" ht="11.25" customHeight="1">
      <c r="A82" s="88"/>
      <c r="B82" s="88"/>
      <c r="C82" s="88" t="s">
        <v>121</v>
      </c>
      <c r="D82" s="116"/>
      <c r="E82" s="109"/>
      <c r="F82" s="117">
        <v>1.455</v>
      </c>
      <c r="G82" s="13"/>
      <c r="H82" s="13"/>
    </row>
    <row r="83" spans="1:8" ht="11.25" customHeight="1">
      <c r="A83" s="88"/>
      <c r="B83" s="88"/>
      <c r="C83" s="88" t="s">
        <v>809</v>
      </c>
      <c r="D83" s="116"/>
      <c r="E83" s="109"/>
      <c r="F83" s="117">
        <v>0.4</v>
      </c>
      <c r="G83" s="13"/>
      <c r="H83" s="13"/>
    </row>
    <row r="84" spans="1:8" ht="11.25" customHeight="1">
      <c r="A84" s="323" t="s">
        <v>810</v>
      </c>
      <c r="B84" s="323"/>
      <c r="C84" s="323"/>
      <c r="D84" s="118">
        <v>18.429</v>
      </c>
      <c r="E84" s="109"/>
      <c r="F84" s="119"/>
      <c r="G84" s="13"/>
      <c r="H84" s="13"/>
    </row>
    <row r="85" spans="1:8" ht="11.25" customHeight="1">
      <c r="A85" s="88"/>
      <c r="B85" s="323" t="s">
        <v>37</v>
      </c>
      <c r="C85" s="323"/>
      <c r="D85" s="116"/>
      <c r="E85" s="109">
        <v>2.442</v>
      </c>
      <c r="F85" s="117"/>
      <c r="G85" s="13"/>
      <c r="H85" s="13"/>
    </row>
    <row r="86" spans="1:8" ht="11.25" customHeight="1">
      <c r="A86" s="88"/>
      <c r="B86" s="86"/>
      <c r="C86" s="88" t="s">
        <v>802</v>
      </c>
      <c r="D86" s="116"/>
      <c r="E86" s="109"/>
      <c r="F86" s="117">
        <v>1.82</v>
      </c>
      <c r="G86" s="13"/>
      <c r="H86" s="13"/>
    </row>
    <row r="87" spans="1:8" ht="11.25" customHeight="1">
      <c r="A87" s="88"/>
      <c r="B87" s="86"/>
      <c r="C87" s="88" t="s">
        <v>803</v>
      </c>
      <c r="D87" s="116"/>
      <c r="E87" s="109"/>
      <c r="F87" s="117">
        <v>0.534</v>
      </c>
      <c r="G87" s="13"/>
      <c r="H87" s="13"/>
    </row>
    <row r="88" spans="1:8" ht="11.25" customHeight="1">
      <c r="A88" s="88"/>
      <c r="B88" s="86"/>
      <c r="C88" s="88" t="s">
        <v>956</v>
      </c>
      <c r="D88" s="116"/>
      <c r="E88" s="109"/>
      <c r="F88" s="117">
        <v>0.088</v>
      </c>
      <c r="G88" s="13"/>
      <c r="H88" s="13"/>
    </row>
    <row r="89" spans="1:8" ht="11.25" customHeight="1">
      <c r="A89" s="88"/>
      <c r="B89" s="323" t="s">
        <v>38</v>
      </c>
      <c r="C89" s="323"/>
      <c r="D89" s="116"/>
      <c r="E89" s="109">
        <v>4.115</v>
      </c>
      <c r="F89" s="117"/>
      <c r="G89" s="13"/>
      <c r="H89" s="13"/>
    </row>
    <row r="90" spans="1:8" ht="11.25" customHeight="1">
      <c r="A90" s="88"/>
      <c r="B90" s="86"/>
      <c r="C90" s="88" t="s">
        <v>811</v>
      </c>
      <c r="D90" s="116"/>
      <c r="E90" s="109"/>
      <c r="F90" s="117">
        <v>3.096</v>
      </c>
      <c r="G90" s="13"/>
      <c r="H90" s="13"/>
    </row>
    <row r="91" spans="1:8" ht="11.25" customHeight="1">
      <c r="A91" s="88"/>
      <c r="B91" s="86"/>
      <c r="C91" s="88" t="s">
        <v>812</v>
      </c>
      <c r="D91" s="116"/>
      <c r="E91" s="109"/>
      <c r="F91" s="117">
        <v>1.019</v>
      </c>
      <c r="G91" s="13"/>
      <c r="H91" s="13"/>
    </row>
    <row r="92" spans="1:8" ht="11.25" customHeight="1">
      <c r="A92" s="88"/>
      <c r="B92" s="323" t="s">
        <v>39</v>
      </c>
      <c r="C92" s="323"/>
      <c r="D92" s="116"/>
      <c r="E92" s="109">
        <v>1.535</v>
      </c>
      <c r="F92" s="117">
        <v>1.535</v>
      </c>
      <c r="G92" s="13"/>
      <c r="H92" s="13"/>
    </row>
    <row r="93" spans="1:8" ht="11.25" customHeight="1">
      <c r="A93" s="88"/>
      <c r="B93" s="323" t="s">
        <v>749</v>
      </c>
      <c r="C93" s="323"/>
      <c r="D93" s="116"/>
      <c r="E93" s="109">
        <v>0.69</v>
      </c>
      <c r="F93" s="117"/>
      <c r="G93" s="13"/>
      <c r="H93" s="13"/>
    </row>
    <row r="94" spans="1:8" ht="11.25" customHeight="1">
      <c r="A94" s="88"/>
      <c r="B94" s="86"/>
      <c r="C94" s="88" t="s">
        <v>813</v>
      </c>
      <c r="D94" s="116"/>
      <c r="E94" s="109"/>
      <c r="F94" s="117">
        <v>0.287</v>
      </c>
      <c r="G94" s="13"/>
      <c r="H94" s="13"/>
    </row>
    <row r="95" spans="1:8" ht="11.25" customHeight="1">
      <c r="A95" s="88"/>
      <c r="B95" s="86"/>
      <c r="C95" s="88" t="s">
        <v>814</v>
      </c>
      <c r="D95" s="116"/>
      <c r="E95" s="109"/>
      <c r="F95" s="117">
        <v>0.403</v>
      </c>
      <c r="G95" s="13"/>
      <c r="H95" s="13"/>
    </row>
    <row r="96" spans="1:8" ht="11.25" customHeight="1">
      <c r="A96" s="88"/>
      <c r="B96" s="323" t="s">
        <v>750</v>
      </c>
      <c r="C96" s="323"/>
      <c r="D96" s="116"/>
      <c r="E96" s="109">
        <v>1.748</v>
      </c>
      <c r="F96" s="117"/>
      <c r="G96" s="13"/>
      <c r="H96" s="13"/>
    </row>
    <row r="97" spans="1:8" ht="11.25" customHeight="1">
      <c r="A97" s="88"/>
      <c r="B97" s="86"/>
      <c r="C97" s="88" t="s">
        <v>816</v>
      </c>
      <c r="D97" s="116"/>
      <c r="E97" s="109"/>
      <c r="F97" s="117">
        <v>0.411</v>
      </c>
      <c r="G97" s="13"/>
      <c r="H97" s="13"/>
    </row>
    <row r="98" spans="1:8" ht="11.25" customHeight="1">
      <c r="A98" s="88"/>
      <c r="B98" s="86"/>
      <c r="C98" s="88" t="s">
        <v>957</v>
      </c>
      <c r="D98" s="116"/>
      <c r="E98" s="109"/>
      <c r="F98" s="117">
        <v>0.381</v>
      </c>
      <c r="G98" s="13"/>
      <c r="H98" s="13"/>
    </row>
    <row r="99" spans="1:8" ht="11.25" customHeight="1">
      <c r="A99" s="88"/>
      <c r="B99" s="86"/>
      <c r="C99" s="88" t="s">
        <v>978</v>
      </c>
      <c r="D99" s="116"/>
      <c r="E99" s="109"/>
      <c r="F99" s="117">
        <v>0.083</v>
      </c>
      <c r="G99" s="13"/>
      <c r="H99" s="13"/>
    </row>
    <row r="100" spans="1:8" ht="11.25" customHeight="1">
      <c r="A100" s="88"/>
      <c r="B100" s="86"/>
      <c r="C100" s="88" t="s">
        <v>817</v>
      </c>
      <c r="D100" s="116"/>
      <c r="E100" s="109"/>
      <c r="F100" s="117">
        <v>0.873</v>
      </c>
      <c r="G100" s="13"/>
      <c r="H100" s="13"/>
    </row>
    <row r="101" spans="1:8" ht="11.25" customHeight="1">
      <c r="A101" s="88"/>
      <c r="B101" s="323" t="s">
        <v>40</v>
      </c>
      <c r="C101" s="323"/>
      <c r="D101" s="116"/>
      <c r="E101" s="109">
        <v>3.918</v>
      </c>
      <c r="F101" s="117"/>
      <c r="G101" s="13"/>
      <c r="H101" s="13"/>
    </row>
    <row r="102" spans="1:8" ht="11.25" customHeight="1">
      <c r="A102" s="88"/>
      <c r="B102" s="86"/>
      <c r="C102" s="88" t="s">
        <v>686</v>
      </c>
      <c r="D102" s="116"/>
      <c r="E102" s="109"/>
      <c r="F102" s="117">
        <v>0.673</v>
      </c>
      <c r="G102" s="13"/>
      <c r="H102" s="13"/>
    </row>
    <row r="103" spans="1:8" ht="11.25" customHeight="1">
      <c r="A103" s="88"/>
      <c r="B103" s="86"/>
      <c r="C103" s="88" t="s">
        <v>958</v>
      </c>
      <c r="D103" s="116"/>
      <c r="E103" s="109"/>
      <c r="F103" s="117">
        <v>0.35</v>
      </c>
      <c r="G103" s="13"/>
      <c r="H103" s="13"/>
    </row>
    <row r="104" spans="1:8" ht="11.25" customHeight="1">
      <c r="A104" s="88"/>
      <c r="B104" s="86"/>
      <c r="C104" s="88" t="s">
        <v>959</v>
      </c>
      <c r="D104" s="116"/>
      <c r="E104" s="109"/>
      <c r="F104" s="117">
        <v>0.895</v>
      </c>
      <c r="G104" s="13"/>
      <c r="H104" s="13"/>
    </row>
    <row r="105" spans="1:8" ht="11.25" customHeight="1">
      <c r="A105" s="88"/>
      <c r="B105" s="86"/>
      <c r="C105" s="88" t="s">
        <v>751</v>
      </c>
      <c r="D105" s="116"/>
      <c r="E105" s="109"/>
      <c r="F105" s="117">
        <v>0.484</v>
      </c>
      <c r="G105" s="13"/>
      <c r="H105" s="13"/>
    </row>
    <row r="106" spans="1:8" ht="11.25" customHeight="1">
      <c r="A106" s="88"/>
      <c r="B106" s="86"/>
      <c r="C106" s="88" t="s">
        <v>1526</v>
      </c>
      <c r="D106" s="116"/>
      <c r="E106" s="109"/>
      <c r="F106" s="117">
        <v>0.144</v>
      </c>
      <c r="G106" s="13"/>
      <c r="H106" s="13"/>
    </row>
    <row r="107" spans="1:8" ht="11.25" customHeight="1">
      <c r="A107" s="88"/>
      <c r="B107" s="86"/>
      <c r="C107" s="88" t="s">
        <v>1527</v>
      </c>
      <c r="D107" s="116"/>
      <c r="E107" s="109"/>
      <c r="F107" s="117">
        <v>0.122</v>
      </c>
      <c r="G107" s="13"/>
      <c r="H107" s="13"/>
    </row>
    <row r="108" spans="1:8" ht="11.25" customHeight="1">
      <c r="A108" s="88"/>
      <c r="B108" s="86"/>
      <c r="C108" s="88" t="s">
        <v>961</v>
      </c>
      <c r="D108" s="116"/>
      <c r="E108" s="109"/>
      <c r="F108" s="117">
        <v>0.467</v>
      </c>
      <c r="G108" s="13"/>
      <c r="H108" s="13"/>
    </row>
    <row r="109" spans="1:8" ht="11.25" customHeight="1">
      <c r="A109" s="88"/>
      <c r="B109" s="86"/>
      <c r="C109" s="88" t="s">
        <v>962</v>
      </c>
      <c r="D109" s="116"/>
      <c r="E109" s="109"/>
      <c r="F109" s="117">
        <v>0.326</v>
      </c>
      <c r="G109" s="13"/>
      <c r="H109" s="13"/>
    </row>
    <row r="110" spans="1:8" ht="11.25" customHeight="1">
      <c r="A110" s="88"/>
      <c r="B110" s="86"/>
      <c r="C110" s="88" t="s">
        <v>823</v>
      </c>
      <c r="D110" s="116"/>
      <c r="E110" s="109"/>
      <c r="F110" s="117">
        <v>0.232</v>
      </c>
      <c r="G110" s="13"/>
      <c r="H110" s="13"/>
    </row>
    <row r="111" spans="1:8" ht="11.25" customHeight="1">
      <c r="A111" s="88"/>
      <c r="B111" s="86"/>
      <c r="C111" s="88" t="s">
        <v>963</v>
      </c>
      <c r="D111" s="116"/>
      <c r="E111" s="109"/>
      <c r="F111" s="117">
        <v>0.225</v>
      </c>
      <c r="G111" s="13"/>
      <c r="H111" s="13"/>
    </row>
    <row r="112" spans="1:8" ht="11.25" customHeight="1">
      <c r="A112" s="88"/>
      <c r="B112" s="323" t="s">
        <v>41</v>
      </c>
      <c r="C112" s="323"/>
      <c r="D112" s="116"/>
      <c r="E112" s="109">
        <v>1.478</v>
      </c>
      <c r="F112" s="117"/>
      <c r="G112" s="13"/>
      <c r="H112" s="13"/>
    </row>
    <row r="113" spans="1:8" ht="11.25" customHeight="1">
      <c r="A113" s="88"/>
      <c r="B113" s="86"/>
      <c r="C113" s="88" t="s">
        <v>827</v>
      </c>
      <c r="D113" s="116"/>
      <c r="E113" s="109"/>
      <c r="F113" s="117">
        <v>0.17</v>
      </c>
      <c r="G113" s="13"/>
      <c r="H113" s="13"/>
    </row>
    <row r="114" spans="1:8" ht="11.25" customHeight="1">
      <c r="A114" s="88"/>
      <c r="B114" s="86"/>
      <c r="C114" s="88" t="s">
        <v>964</v>
      </c>
      <c r="D114" s="116"/>
      <c r="E114" s="109"/>
      <c r="F114" s="117">
        <v>1.308</v>
      </c>
      <c r="G114" s="13"/>
      <c r="H114" s="13"/>
    </row>
    <row r="115" spans="1:8" ht="11.25" customHeight="1">
      <c r="A115" s="88"/>
      <c r="B115" s="323" t="s">
        <v>1094</v>
      </c>
      <c r="C115" s="323"/>
      <c r="D115" s="116"/>
      <c r="E115" s="109">
        <v>2.503</v>
      </c>
      <c r="F115" s="117">
        <v>2.503</v>
      </c>
      <c r="G115" s="13"/>
      <c r="H115" s="13"/>
    </row>
    <row r="116" spans="1:8" ht="11.25" customHeight="1">
      <c r="A116" s="323" t="s">
        <v>753</v>
      </c>
      <c r="B116" s="323"/>
      <c r="C116" s="323"/>
      <c r="D116" s="118">
        <v>17.025</v>
      </c>
      <c r="E116" s="109"/>
      <c r="F116" s="119"/>
      <c r="G116" s="13"/>
      <c r="H116" s="13"/>
    </row>
    <row r="117" spans="1:8" ht="11.25" customHeight="1">
      <c r="A117" s="88"/>
      <c r="B117" s="323" t="s">
        <v>44</v>
      </c>
      <c r="C117" s="323"/>
      <c r="D117" s="116"/>
      <c r="E117" s="109">
        <v>16.069</v>
      </c>
      <c r="F117" s="117"/>
      <c r="G117" s="13"/>
      <c r="H117" s="13"/>
    </row>
    <row r="118" spans="1:8" ht="11.25" customHeight="1">
      <c r="A118" s="88"/>
      <c r="B118" s="86"/>
      <c r="C118" s="88" t="s">
        <v>829</v>
      </c>
      <c r="D118" s="116"/>
      <c r="E118" s="109"/>
      <c r="F118" s="117">
        <v>5.598</v>
      </c>
      <c r="G118" s="13"/>
      <c r="H118" s="13"/>
    </row>
    <row r="119" spans="1:8" ht="11.25" customHeight="1">
      <c r="A119" s="88"/>
      <c r="B119" s="86"/>
      <c r="C119" s="88" t="s">
        <v>830</v>
      </c>
      <c r="D119" s="116"/>
      <c r="E119" s="109"/>
      <c r="F119" s="117">
        <v>4.791</v>
      </c>
      <c r="G119" s="13"/>
      <c r="H119" s="13"/>
    </row>
    <row r="120" spans="1:8" ht="11.25" customHeight="1">
      <c r="A120" s="88"/>
      <c r="B120" s="86"/>
      <c r="C120" s="88" t="s">
        <v>754</v>
      </c>
      <c r="D120" s="116"/>
      <c r="E120" s="109"/>
      <c r="F120" s="117">
        <v>1.957</v>
      </c>
      <c r="G120" s="13"/>
      <c r="H120" s="13"/>
    </row>
    <row r="121" spans="1:8" ht="11.25" customHeight="1">
      <c r="A121" s="88"/>
      <c r="B121" s="86"/>
      <c r="C121" s="88" t="s">
        <v>755</v>
      </c>
      <c r="D121" s="116"/>
      <c r="E121" s="109"/>
      <c r="F121" s="117">
        <v>0.836</v>
      </c>
      <c r="G121" s="13"/>
      <c r="H121" s="13"/>
    </row>
    <row r="122" spans="1:8" ht="11.25" customHeight="1">
      <c r="A122" s="88"/>
      <c r="B122" s="86"/>
      <c r="C122" s="88" t="s">
        <v>965</v>
      </c>
      <c r="D122" s="116"/>
      <c r="E122" s="109"/>
      <c r="F122" s="117">
        <v>0.234</v>
      </c>
      <c r="G122" s="13"/>
      <c r="H122" s="13"/>
    </row>
    <row r="123" spans="1:8" ht="11.25" customHeight="1">
      <c r="A123" s="88"/>
      <c r="B123" s="86"/>
      <c r="C123" s="88" t="s">
        <v>980</v>
      </c>
      <c r="D123" s="116"/>
      <c r="E123" s="109"/>
      <c r="F123" s="117">
        <v>2.653</v>
      </c>
      <c r="G123" s="13"/>
      <c r="H123" s="13"/>
    </row>
    <row r="124" spans="1:8" ht="11.25" customHeight="1">
      <c r="A124" s="88"/>
      <c r="B124" s="323" t="s">
        <v>938</v>
      </c>
      <c r="C124" s="323"/>
      <c r="D124" s="116"/>
      <c r="E124" s="109">
        <v>0.956</v>
      </c>
      <c r="F124" s="117">
        <v>0.956</v>
      </c>
      <c r="G124" s="13"/>
      <c r="H124" s="13"/>
    </row>
    <row r="125" spans="1:8" ht="11.25" customHeight="1">
      <c r="A125" s="323" t="s">
        <v>13</v>
      </c>
      <c r="B125" s="323"/>
      <c r="C125" s="323"/>
      <c r="D125" s="118">
        <v>8.173</v>
      </c>
      <c r="E125" s="109"/>
      <c r="F125" s="117"/>
      <c r="G125" s="13"/>
      <c r="H125" s="13"/>
    </row>
    <row r="126" spans="1:8" ht="11.25" customHeight="1">
      <c r="A126" s="88"/>
      <c r="B126" s="323" t="s">
        <v>756</v>
      </c>
      <c r="C126" s="323"/>
      <c r="D126" s="116"/>
      <c r="E126" s="109">
        <v>5.955</v>
      </c>
      <c r="F126" s="117"/>
      <c r="G126" s="13"/>
      <c r="H126" s="13"/>
    </row>
    <row r="127" spans="1:8" ht="11.25" customHeight="1">
      <c r="A127" s="88"/>
      <c r="B127" s="86"/>
      <c r="C127" s="88" t="s">
        <v>831</v>
      </c>
      <c r="D127" s="116"/>
      <c r="E127" s="109"/>
      <c r="F127" s="117">
        <v>3.604</v>
      </c>
      <c r="G127" s="13"/>
      <c r="H127" s="13"/>
    </row>
    <row r="128" spans="1:8" ht="11.25" customHeight="1">
      <c r="A128" s="88"/>
      <c r="B128" s="86"/>
      <c r="C128" s="88" t="s">
        <v>757</v>
      </c>
      <c r="D128" s="116"/>
      <c r="E128" s="109"/>
      <c r="F128" s="117">
        <v>1.223</v>
      </c>
      <c r="G128" s="13"/>
      <c r="H128" s="13"/>
    </row>
    <row r="129" spans="1:8" ht="11.25" customHeight="1">
      <c r="A129" s="88"/>
      <c r="B129" s="86"/>
      <c r="C129" s="88" t="s">
        <v>832</v>
      </c>
      <c r="D129" s="116"/>
      <c r="E129" s="109"/>
      <c r="F129" s="117">
        <v>1.128</v>
      </c>
      <c r="G129" s="13"/>
      <c r="H129" s="13"/>
    </row>
    <row r="130" spans="1:8" ht="11.25" customHeight="1">
      <c r="A130" s="88"/>
      <c r="B130" s="323" t="s">
        <v>47</v>
      </c>
      <c r="C130" s="323"/>
      <c r="D130" s="116"/>
      <c r="E130" s="109">
        <v>2.218</v>
      </c>
      <c r="F130" s="117">
        <v>2.218</v>
      </c>
      <c r="G130" s="13"/>
      <c r="H130" s="13"/>
    </row>
    <row r="131" spans="1:8" ht="11.25" customHeight="1">
      <c r="A131" s="323" t="s">
        <v>833</v>
      </c>
      <c r="B131" s="323"/>
      <c r="C131" s="323"/>
      <c r="D131" s="118">
        <v>5.596</v>
      </c>
      <c r="E131" s="109"/>
      <c r="F131" s="117"/>
      <c r="G131" s="13"/>
      <c r="H131" s="13"/>
    </row>
    <row r="132" spans="1:8" ht="11.25" customHeight="1">
      <c r="A132" s="88"/>
      <c r="B132" s="323" t="s">
        <v>49</v>
      </c>
      <c r="C132" s="323"/>
      <c r="D132" s="116"/>
      <c r="E132" s="109">
        <v>2.992</v>
      </c>
      <c r="F132" s="117"/>
      <c r="G132" s="13"/>
      <c r="H132" s="13"/>
    </row>
    <row r="133" spans="1:8" ht="11.25" customHeight="1">
      <c r="A133" s="88"/>
      <c r="B133" s="86"/>
      <c r="C133" s="88" t="s">
        <v>694</v>
      </c>
      <c r="D133" s="116"/>
      <c r="E133" s="109"/>
      <c r="F133" s="117">
        <v>2.087</v>
      </c>
      <c r="G133" s="13"/>
      <c r="H133" s="13"/>
    </row>
    <row r="134" spans="1:8" ht="11.25" customHeight="1">
      <c r="A134" s="88"/>
      <c r="B134" s="86"/>
      <c r="C134" s="88" t="s">
        <v>8</v>
      </c>
      <c r="D134" s="116"/>
      <c r="E134" s="109"/>
      <c r="F134" s="117">
        <v>0.187</v>
      </c>
      <c r="G134" s="13"/>
      <c r="H134" s="13"/>
    </row>
    <row r="135" spans="1:8" ht="11.25" customHeight="1">
      <c r="A135" s="88"/>
      <c r="B135" s="86"/>
      <c r="C135" s="88" t="s">
        <v>835</v>
      </c>
      <c r="D135" s="116"/>
      <c r="E135" s="109"/>
      <c r="F135" s="117">
        <v>0.718</v>
      </c>
      <c r="G135" s="13"/>
      <c r="H135" s="13"/>
    </row>
    <row r="136" spans="1:8" ht="11.25" customHeight="1">
      <c r="A136" s="88"/>
      <c r="B136" s="323" t="s">
        <v>50</v>
      </c>
      <c r="C136" s="323"/>
      <c r="D136" s="116"/>
      <c r="E136" s="109">
        <v>1.943</v>
      </c>
      <c r="F136" s="117"/>
      <c r="G136" s="13"/>
      <c r="H136" s="13"/>
    </row>
    <row r="137" spans="1:8" ht="11.25" customHeight="1">
      <c r="A137" s="88"/>
      <c r="B137" s="86"/>
      <c r="C137" s="88" t="s">
        <v>836</v>
      </c>
      <c r="D137" s="116"/>
      <c r="E137" s="109"/>
      <c r="F137" s="117">
        <v>0.778</v>
      </c>
      <c r="G137" s="13"/>
      <c r="H137" s="13"/>
    </row>
    <row r="138" spans="1:8" ht="11.25" customHeight="1">
      <c r="A138" s="88"/>
      <c r="B138" s="86"/>
      <c r="C138" s="88" t="s">
        <v>837</v>
      </c>
      <c r="D138" s="116"/>
      <c r="E138" s="109"/>
      <c r="F138" s="117">
        <v>1.165</v>
      </c>
      <c r="G138" s="13"/>
      <c r="H138" s="13"/>
    </row>
    <row r="139" spans="1:8" ht="11.25" customHeight="1">
      <c r="A139" s="88"/>
      <c r="B139" s="323" t="s">
        <v>51</v>
      </c>
      <c r="C139" s="323"/>
      <c r="D139" s="116"/>
      <c r="E139" s="109">
        <v>0.661</v>
      </c>
      <c r="F139" s="117">
        <v>0.661</v>
      </c>
      <c r="G139" s="13"/>
      <c r="H139" s="13"/>
    </row>
    <row r="140" spans="1:8" ht="11.25" customHeight="1">
      <c r="A140" s="323" t="s">
        <v>838</v>
      </c>
      <c r="B140" s="323"/>
      <c r="C140" s="323"/>
      <c r="D140" s="118">
        <v>10.804</v>
      </c>
      <c r="E140" s="109"/>
      <c r="F140" s="117"/>
      <c r="G140" s="13"/>
      <c r="H140" s="13"/>
    </row>
    <row r="141" spans="1:8" ht="11.25" customHeight="1">
      <c r="A141" s="88"/>
      <c r="B141" s="323" t="s">
        <v>939</v>
      </c>
      <c r="C141" s="323"/>
      <c r="D141" s="116"/>
      <c r="E141" s="109">
        <v>1.229</v>
      </c>
      <c r="F141" s="119">
        <v>1.229</v>
      </c>
      <c r="G141" s="13"/>
      <c r="H141" s="13"/>
    </row>
    <row r="142" spans="1:8" ht="11.25" customHeight="1">
      <c r="A142" s="88"/>
      <c r="B142" s="323" t="s">
        <v>760</v>
      </c>
      <c r="C142" s="323"/>
      <c r="D142" s="116"/>
      <c r="E142" s="109">
        <v>2.877</v>
      </c>
      <c r="F142" s="117"/>
      <c r="G142" s="13"/>
      <c r="H142" s="13"/>
    </row>
    <row r="143" spans="1:8" ht="11.25" customHeight="1">
      <c r="A143" s="18"/>
      <c r="B143" s="127"/>
      <c r="C143" s="18" t="s">
        <v>966</v>
      </c>
      <c r="D143" s="120"/>
      <c r="E143" s="128"/>
      <c r="F143" s="121">
        <v>1.105</v>
      </c>
      <c r="G143" s="13"/>
      <c r="H143" s="13"/>
    </row>
    <row r="144" spans="1:8" ht="11.25" customHeight="1">
      <c r="A144" s="18"/>
      <c r="B144" s="127"/>
      <c r="C144" s="18" t="s">
        <v>981</v>
      </c>
      <c r="D144" s="120"/>
      <c r="E144" s="128"/>
      <c r="F144" s="121">
        <v>0.301</v>
      </c>
      <c r="G144" s="13"/>
      <c r="H144" s="13"/>
    </row>
    <row r="145" spans="1:8" ht="11.25" customHeight="1">
      <c r="A145" s="18"/>
      <c r="B145" s="127"/>
      <c r="C145" s="18" t="s">
        <v>967</v>
      </c>
      <c r="D145" s="120"/>
      <c r="E145" s="128"/>
      <c r="F145" s="121">
        <v>1.471</v>
      </c>
      <c r="G145" s="13"/>
      <c r="H145" s="13"/>
    </row>
    <row r="146" spans="1:8" ht="11.25" customHeight="1">
      <c r="A146" s="18"/>
      <c r="B146" s="349" t="s">
        <v>723</v>
      </c>
      <c r="C146" s="349"/>
      <c r="D146" s="120"/>
      <c r="E146" s="128">
        <v>3.135</v>
      </c>
      <c r="F146" s="121"/>
      <c r="G146" s="13"/>
      <c r="H146" s="13"/>
    </row>
    <row r="147" spans="1:8" ht="11.25" customHeight="1">
      <c r="A147" s="18"/>
      <c r="B147" s="127"/>
      <c r="C147" s="18" t="s">
        <v>987</v>
      </c>
      <c r="D147" s="120"/>
      <c r="E147" s="128"/>
      <c r="F147" s="121">
        <v>1.553</v>
      </c>
      <c r="G147" s="13"/>
      <c r="H147" s="13"/>
    </row>
    <row r="148" spans="1:8" ht="11.25" customHeight="1">
      <c r="A148" s="18"/>
      <c r="B148" s="127"/>
      <c r="C148" s="18" t="s">
        <v>984</v>
      </c>
      <c r="D148" s="120"/>
      <c r="E148" s="128"/>
      <c r="F148" s="121">
        <v>1.582</v>
      </c>
      <c r="G148" s="13"/>
      <c r="H148" s="13"/>
    </row>
    <row r="149" spans="1:8" ht="11.25" customHeight="1">
      <c r="A149" s="18"/>
      <c r="B149" s="349" t="s">
        <v>761</v>
      </c>
      <c r="C149" s="349"/>
      <c r="D149" s="120"/>
      <c r="E149" s="128">
        <v>2.305</v>
      </c>
      <c r="F149" s="121"/>
      <c r="G149" s="13"/>
      <c r="H149" s="13"/>
    </row>
    <row r="150" spans="1:8" ht="11.25" customHeight="1">
      <c r="A150" s="18"/>
      <c r="B150" s="127"/>
      <c r="C150" s="18" t="s">
        <v>968</v>
      </c>
      <c r="D150" s="120"/>
      <c r="E150" s="128"/>
      <c r="F150" s="121">
        <v>0.299</v>
      </c>
      <c r="G150" s="13"/>
      <c r="H150" s="13"/>
    </row>
    <row r="151" spans="1:8" ht="11.25" customHeight="1">
      <c r="A151" s="18"/>
      <c r="B151" s="127"/>
      <c r="C151" s="18" t="s">
        <v>844</v>
      </c>
      <c r="D151" s="120"/>
      <c r="E151" s="128"/>
      <c r="F151" s="121">
        <v>0.097</v>
      </c>
      <c r="G151" s="13"/>
      <c r="H151" s="13"/>
    </row>
    <row r="152" spans="1:8" ht="11.25" customHeight="1">
      <c r="A152" s="18"/>
      <c r="B152" s="127"/>
      <c r="C152" s="18" t="s">
        <v>969</v>
      </c>
      <c r="D152" s="120"/>
      <c r="E152" s="128"/>
      <c r="F152" s="121">
        <v>1.909</v>
      </c>
      <c r="G152" s="13"/>
      <c r="H152" s="13"/>
    </row>
    <row r="153" spans="1:8" ht="11.25" customHeight="1">
      <c r="A153" s="18"/>
      <c r="B153" s="349" t="s">
        <v>762</v>
      </c>
      <c r="C153" s="349"/>
      <c r="D153" s="120"/>
      <c r="E153" s="128">
        <v>1.258</v>
      </c>
      <c r="F153" s="121"/>
      <c r="G153" s="13"/>
      <c r="H153" s="13"/>
    </row>
    <row r="154" spans="1:8" ht="11.25" customHeight="1">
      <c r="A154" s="18"/>
      <c r="B154" s="127"/>
      <c r="C154" s="18" t="s">
        <v>846</v>
      </c>
      <c r="D154" s="120"/>
      <c r="E154" s="112"/>
      <c r="F154" s="121">
        <v>0.891</v>
      </c>
      <c r="G154" s="13"/>
      <c r="H154" s="13"/>
    </row>
    <row r="155" spans="1:8" ht="11.25" customHeight="1">
      <c r="A155" s="18"/>
      <c r="B155" s="127"/>
      <c r="C155" s="18" t="s">
        <v>764</v>
      </c>
      <c r="D155" s="120"/>
      <c r="E155" s="112"/>
      <c r="F155" s="121">
        <v>0.367</v>
      </c>
      <c r="G155" s="13"/>
      <c r="H155" s="13"/>
    </row>
    <row r="156" spans="1:8" ht="11.25" customHeight="1">
      <c r="A156" s="350" t="s">
        <v>1564</v>
      </c>
      <c r="B156" s="350"/>
      <c r="C156" s="351"/>
      <c r="D156" s="122">
        <v>100</v>
      </c>
      <c r="E156" s="123">
        <v>100</v>
      </c>
      <c r="F156" s="124">
        <v>100</v>
      </c>
      <c r="G156" s="13"/>
      <c r="H156" s="13"/>
    </row>
    <row r="157" spans="1:6" ht="11.25" customHeight="1">
      <c r="A157" s="86"/>
      <c r="B157" s="86"/>
      <c r="C157" s="86"/>
      <c r="D157" s="109"/>
      <c r="E157" s="109"/>
      <c r="F157" s="109"/>
    </row>
    <row r="158" spans="1:6" ht="11.25" customHeight="1">
      <c r="A158" s="72" t="s">
        <v>1589</v>
      </c>
      <c r="B158" s="86"/>
      <c r="C158" s="86"/>
      <c r="D158" s="109"/>
      <c r="E158" s="109"/>
      <c r="F158" s="109"/>
    </row>
    <row r="159" spans="1:6" ht="11.25" customHeight="1">
      <c r="A159" s="72" t="s">
        <v>1590</v>
      </c>
      <c r="B159" s="18"/>
      <c r="C159" s="18"/>
      <c r="D159" s="93"/>
      <c r="E159" s="93"/>
      <c r="F159" s="17"/>
    </row>
    <row r="160" spans="1:6" ht="11.25" customHeight="1">
      <c r="A160" s="72" t="s">
        <v>1591</v>
      </c>
      <c r="B160" s="18"/>
      <c r="C160" s="18"/>
      <c r="D160" s="93"/>
      <c r="E160" s="93"/>
      <c r="F160" s="17"/>
    </row>
    <row r="161" spans="1:6" ht="11.25" customHeight="1">
      <c r="A161" s="72" t="s">
        <v>1592</v>
      </c>
      <c r="B161" s="18"/>
      <c r="C161" s="18"/>
      <c r="D161" s="93"/>
      <c r="E161" s="93"/>
      <c r="F161" s="17"/>
    </row>
    <row r="162" spans="1:6" ht="11.25" customHeight="1">
      <c r="A162" s="71" t="s">
        <v>1593</v>
      </c>
      <c r="B162" s="18"/>
      <c r="C162" s="18"/>
      <c r="D162" s="93"/>
      <c r="E162" s="93"/>
      <c r="F162" s="17"/>
    </row>
    <row r="163" spans="1:13" s="4" customFormat="1" ht="11.25" customHeight="1">
      <c r="A163" s="71" t="s">
        <v>1594</v>
      </c>
      <c r="B163" s="18"/>
      <c r="C163" s="18"/>
      <c r="D163" s="93"/>
      <c r="E163" s="93"/>
      <c r="F163" s="17"/>
      <c r="G163"/>
      <c r="H163"/>
      <c r="I163"/>
      <c r="J163"/>
      <c r="K163"/>
      <c r="L163"/>
      <c r="M163"/>
    </row>
    <row r="164" spans="1:13" s="4" customFormat="1" ht="11.25" customHeight="1">
      <c r="A164" s="71"/>
      <c r="B164" s="18"/>
      <c r="C164" s="18"/>
      <c r="D164" s="93"/>
      <c r="E164" s="93"/>
      <c r="F164" s="17"/>
      <c r="G164"/>
      <c r="H164"/>
      <c r="I164"/>
      <c r="J164"/>
      <c r="K164"/>
      <c r="L164"/>
      <c r="M164"/>
    </row>
    <row r="165" spans="3:13" s="4" customFormat="1" ht="11.25" customHeight="1">
      <c r="C165"/>
      <c r="D165"/>
      <c r="E165"/>
      <c r="F165"/>
      <c r="G165"/>
      <c r="H165"/>
      <c r="I165"/>
      <c r="J165"/>
      <c r="K165"/>
      <c r="L165"/>
      <c r="M165"/>
    </row>
    <row r="166" spans="1:13" s="4" customFormat="1" ht="11.25" customHeight="1">
      <c r="A166" s="343" t="s">
        <v>1059</v>
      </c>
      <c r="B166" s="343"/>
      <c r="C166" s="343"/>
      <c r="D166"/>
      <c r="E166"/>
      <c r="F166"/>
      <c r="G166"/>
      <c r="H166"/>
      <c r="I166"/>
      <c r="J166"/>
      <c r="K166"/>
      <c r="L166"/>
      <c r="M166"/>
    </row>
    <row r="167" spans="3:13" s="4" customFormat="1" ht="11.25" customHeight="1">
      <c r="C167"/>
      <c r="D167"/>
      <c r="E167"/>
      <c r="F167"/>
      <c r="G167"/>
      <c r="H167"/>
      <c r="I167"/>
      <c r="J167"/>
      <c r="K167"/>
      <c r="L167"/>
      <c r="M167"/>
    </row>
    <row r="168" spans="3:13" s="4" customFormat="1" ht="11.25" customHeight="1">
      <c r="C168"/>
      <c r="D168"/>
      <c r="E168"/>
      <c r="F168"/>
      <c r="G168"/>
      <c r="H168"/>
      <c r="I168"/>
      <c r="J168"/>
      <c r="K168"/>
      <c r="L168"/>
      <c r="M168"/>
    </row>
    <row r="169" spans="3:13" s="4" customFormat="1" ht="11.25" customHeight="1">
      <c r="C169"/>
      <c r="D169"/>
      <c r="E169"/>
      <c r="F169"/>
      <c r="G169"/>
      <c r="H169"/>
      <c r="I169"/>
      <c r="J169"/>
      <c r="K169"/>
      <c r="L169"/>
      <c r="M169"/>
    </row>
    <row r="170" spans="3:13" s="4" customFormat="1" ht="11.25" customHeight="1">
      <c r="C170"/>
      <c r="D170"/>
      <c r="E170"/>
      <c r="F170"/>
      <c r="G170"/>
      <c r="H170"/>
      <c r="I170"/>
      <c r="J170"/>
      <c r="K170"/>
      <c r="L170"/>
      <c r="M170"/>
    </row>
    <row r="171" spans="3:13" s="4" customFormat="1" ht="11.25" customHeight="1">
      <c r="C171"/>
      <c r="D171"/>
      <c r="E171"/>
      <c r="F171"/>
      <c r="G171"/>
      <c r="H171"/>
      <c r="I171"/>
      <c r="J171"/>
      <c r="K171"/>
      <c r="L171"/>
      <c r="M171"/>
    </row>
    <row r="172" spans="3:13" s="4" customFormat="1" ht="11.25" customHeight="1">
      <c r="C172"/>
      <c r="D172"/>
      <c r="E172"/>
      <c r="F172"/>
      <c r="G172"/>
      <c r="H172"/>
      <c r="I172"/>
      <c r="J172"/>
      <c r="K172"/>
      <c r="L172"/>
      <c r="M172"/>
    </row>
    <row r="173" spans="3:13" s="4" customFormat="1" ht="11.25" customHeight="1">
      <c r="C173"/>
      <c r="D173"/>
      <c r="E173"/>
      <c r="F173"/>
      <c r="G173"/>
      <c r="H173"/>
      <c r="I173"/>
      <c r="J173"/>
      <c r="K173"/>
      <c r="L173"/>
      <c r="M173"/>
    </row>
    <row r="174" spans="3:13" s="4" customFormat="1" ht="11.25" customHeight="1">
      <c r="C174"/>
      <c r="D174"/>
      <c r="E174"/>
      <c r="F174"/>
      <c r="G174"/>
      <c r="H174"/>
      <c r="I174"/>
      <c r="J174"/>
      <c r="K174"/>
      <c r="L174"/>
      <c r="M174"/>
    </row>
    <row r="175" spans="3:13" s="4" customFormat="1" ht="11.25" customHeight="1">
      <c r="C175"/>
      <c r="D175"/>
      <c r="E175"/>
      <c r="F175"/>
      <c r="G175"/>
      <c r="H175"/>
      <c r="I175"/>
      <c r="J175"/>
      <c r="K175"/>
      <c r="L175"/>
      <c r="M175"/>
    </row>
    <row r="176" spans="3:13" s="4" customFormat="1" ht="11.25" customHeight="1">
      <c r="C176"/>
      <c r="D176"/>
      <c r="E176"/>
      <c r="F176"/>
      <c r="G176"/>
      <c r="H176"/>
      <c r="I176"/>
      <c r="J176"/>
      <c r="K176"/>
      <c r="L176"/>
      <c r="M176"/>
    </row>
    <row r="177" spans="3:13" s="4" customFormat="1" ht="11.25" customHeight="1">
      <c r="C177"/>
      <c r="D177"/>
      <c r="E177"/>
      <c r="F177"/>
      <c r="G177"/>
      <c r="H177"/>
      <c r="I177"/>
      <c r="J177"/>
      <c r="K177"/>
      <c r="L177"/>
      <c r="M177"/>
    </row>
    <row r="178" spans="3:13" s="4" customFormat="1" ht="11.25" customHeight="1">
      <c r="C178"/>
      <c r="D178"/>
      <c r="E178"/>
      <c r="F178"/>
      <c r="G178"/>
      <c r="H178"/>
      <c r="I178"/>
      <c r="J178"/>
      <c r="K178"/>
      <c r="L178"/>
      <c r="M178"/>
    </row>
    <row r="179" spans="3:13" s="4" customFormat="1" ht="11.25" customHeight="1">
      <c r="C179"/>
      <c r="D179"/>
      <c r="E179"/>
      <c r="F179"/>
      <c r="G179"/>
      <c r="H179"/>
      <c r="I179"/>
      <c r="J179"/>
      <c r="K179"/>
      <c r="L179"/>
      <c r="M179"/>
    </row>
    <row r="180" spans="3:13" s="4" customFormat="1" ht="11.25" customHeight="1">
      <c r="C180"/>
      <c r="D180"/>
      <c r="E180"/>
      <c r="F180"/>
      <c r="G180"/>
      <c r="H180"/>
      <c r="I180"/>
      <c r="J180"/>
      <c r="K180"/>
      <c r="L180"/>
      <c r="M180"/>
    </row>
    <row r="181" spans="3:13" s="4" customFormat="1" ht="11.25" customHeight="1">
      <c r="C181"/>
      <c r="D181"/>
      <c r="E181"/>
      <c r="F181"/>
      <c r="G181"/>
      <c r="H181"/>
      <c r="I181"/>
      <c r="J181"/>
      <c r="K181"/>
      <c r="L181"/>
      <c r="M181"/>
    </row>
    <row r="182" spans="3:13" s="4" customFormat="1" ht="11.25" customHeight="1">
      <c r="C182"/>
      <c r="D182"/>
      <c r="E182"/>
      <c r="F182"/>
      <c r="G182"/>
      <c r="H182"/>
      <c r="I182"/>
      <c r="J182"/>
      <c r="K182"/>
      <c r="L182"/>
      <c r="M182"/>
    </row>
    <row r="183" spans="3:13" s="4" customFormat="1" ht="11.25" customHeight="1">
      <c r="C183"/>
      <c r="D183"/>
      <c r="E183"/>
      <c r="F183"/>
      <c r="G183"/>
      <c r="H183"/>
      <c r="I183"/>
      <c r="J183"/>
      <c r="K183"/>
      <c r="L183"/>
      <c r="M183"/>
    </row>
    <row r="184" spans="3:13" s="4" customFormat="1" ht="11.25" customHeight="1">
      <c r="C184"/>
      <c r="D184"/>
      <c r="E184"/>
      <c r="F184"/>
      <c r="G184"/>
      <c r="H184"/>
      <c r="I184"/>
      <c r="J184"/>
      <c r="K184"/>
      <c r="L184"/>
      <c r="M184"/>
    </row>
    <row r="185" spans="3:13" s="4" customFormat="1" ht="11.25" customHeight="1">
      <c r="C185"/>
      <c r="D185"/>
      <c r="E185"/>
      <c r="F185"/>
      <c r="G185"/>
      <c r="H185"/>
      <c r="I185"/>
      <c r="J185"/>
      <c r="K185"/>
      <c r="L185"/>
      <c r="M185"/>
    </row>
    <row r="186" spans="3:13" s="4" customFormat="1" ht="11.25" customHeight="1">
      <c r="C186"/>
      <c r="D186"/>
      <c r="E186"/>
      <c r="F186"/>
      <c r="G186"/>
      <c r="H186"/>
      <c r="I186"/>
      <c r="J186"/>
      <c r="K186"/>
      <c r="L186"/>
      <c r="M186"/>
    </row>
    <row r="187" spans="3:13" s="4" customFormat="1" ht="11.25" customHeight="1">
      <c r="C187"/>
      <c r="D187"/>
      <c r="E187"/>
      <c r="F187"/>
      <c r="G187"/>
      <c r="H187"/>
      <c r="I187"/>
      <c r="J187"/>
      <c r="K187"/>
      <c r="L187"/>
      <c r="M187"/>
    </row>
    <row r="188" spans="3:13" s="4" customFormat="1" ht="11.25" customHeight="1">
      <c r="C188"/>
      <c r="D188"/>
      <c r="E188"/>
      <c r="F188"/>
      <c r="G188"/>
      <c r="H188"/>
      <c r="I188"/>
      <c r="J188"/>
      <c r="K188"/>
      <c r="L188"/>
      <c r="M188"/>
    </row>
    <row r="189" spans="3:13" s="4" customFormat="1" ht="11.25" customHeight="1">
      <c r="C189"/>
      <c r="D189"/>
      <c r="E189"/>
      <c r="F189"/>
      <c r="G189"/>
      <c r="H189"/>
      <c r="I189"/>
      <c r="J189"/>
      <c r="K189"/>
      <c r="L189"/>
      <c r="M189"/>
    </row>
    <row r="190" spans="3:13" s="4" customFormat="1" ht="11.25" customHeight="1">
      <c r="C190"/>
      <c r="D190"/>
      <c r="E190"/>
      <c r="F190"/>
      <c r="G190"/>
      <c r="H190"/>
      <c r="I190"/>
      <c r="J190"/>
      <c r="K190"/>
      <c r="L190"/>
      <c r="M190"/>
    </row>
    <row r="191" spans="3:13" s="4" customFormat="1" ht="11.25" customHeight="1">
      <c r="C191"/>
      <c r="D191"/>
      <c r="E191"/>
      <c r="F191"/>
      <c r="G191"/>
      <c r="H191"/>
      <c r="I191"/>
      <c r="J191"/>
      <c r="K191"/>
      <c r="L191"/>
      <c r="M191"/>
    </row>
    <row r="192" spans="3:13" s="4" customFormat="1" ht="11.25" customHeight="1">
      <c r="C192"/>
      <c r="D192"/>
      <c r="E192"/>
      <c r="F192"/>
      <c r="G192"/>
      <c r="H192"/>
      <c r="I192"/>
      <c r="J192"/>
      <c r="K192"/>
      <c r="L192"/>
      <c r="M192"/>
    </row>
    <row r="193" spans="3:13" s="4" customFormat="1" ht="11.25" customHeight="1">
      <c r="C193"/>
      <c r="D193"/>
      <c r="E193"/>
      <c r="F193"/>
      <c r="G193"/>
      <c r="H193"/>
      <c r="I193"/>
      <c r="J193"/>
      <c r="K193"/>
      <c r="L193"/>
      <c r="M193"/>
    </row>
    <row r="194" spans="3:13" s="4" customFormat="1" ht="11.25" customHeight="1">
      <c r="C194"/>
      <c r="D194"/>
      <c r="E194"/>
      <c r="F194"/>
      <c r="G194"/>
      <c r="H194"/>
      <c r="I194"/>
      <c r="J194"/>
      <c r="K194"/>
      <c r="L194"/>
      <c r="M194"/>
    </row>
    <row r="195" spans="3:13" s="4" customFormat="1" ht="11.25" customHeight="1">
      <c r="C195"/>
      <c r="D195"/>
      <c r="E195"/>
      <c r="F195"/>
      <c r="G195"/>
      <c r="H195"/>
      <c r="I195"/>
      <c r="J195"/>
      <c r="K195"/>
      <c r="L195"/>
      <c r="M195"/>
    </row>
    <row r="196" spans="3:13" s="4" customFormat="1" ht="11.25" customHeight="1">
      <c r="C196"/>
      <c r="D196"/>
      <c r="E196"/>
      <c r="F196"/>
      <c r="G196"/>
      <c r="H196"/>
      <c r="I196"/>
      <c r="J196"/>
      <c r="K196"/>
      <c r="L196"/>
      <c r="M196"/>
    </row>
    <row r="197" spans="3:13" s="4" customFormat="1" ht="11.25" customHeight="1">
      <c r="C197"/>
      <c r="D197"/>
      <c r="E197"/>
      <c r="F197"/>
      <c r="G197"/>
      <c r="H197"/>
      <c r="I197"/>
      <c r="J197"/>
      <c r="K197"/>
      <c r="L197"/>
      <c r="M197"/>
    </row>
    <row r="198" spans="3:13" s="4" customFormat="1" ht="11.25" customHeight="1">
      <c r="C198"/>
      <c r="D198"/>
      <c r="E198"/>
      <c r="F198"/>
      <c r="G198"/>
      <c r="H198"/>
      <c r="I198"/>
      <c r="J198"/>
      <c r="K198"/>
      <c r="L198"/>
      <c r="M198"/>
    </row>
    <row r="199" spans="3:13" s="4" customFormat="1" ht="11.25" customHeight="1">
      <c r="C199"/>
      <c r="D199"/>
      <c r="E199"/>
      <c r="F199"/>
      <c r="G199"/>
      <c r="H199"/>
      <c r="I199"/>
      <c r="J199"/>
      <c r="K199"/>
      <c r="L199"/>
      <c r="M199"/>
    </row>
    <row r="200" spans="3:13" s="4" customFormat="1" ht="11.25" customHeight="1">
      <c r="C200"/>
      <c r="D200"/>
      <c r="E200"/>
      <c r="F200"/>
      <c r="G200"/>
      <c r="H200"/>
      <c r="I200"/>
      <c r="J200"/>
      <c r="K200"/>
      <c r="L200"/>
      <c r="M200"/>
    </row>
    <row r="201" spans="3:13" s="4" customFormat="1" ht="11.25" customHeight="1">
      <c r="C201"/>
      <c r="D201"/>
      <c r="E201"/>
      <c r="F201"/>
      <c r="G201"/>
      <c r="H201"/>
      <c r="I201"/>
      <c r="J201"/>
      <c r="K201"/>
      <c r="L201"/>
      <c r="M201"/>
    </row>
    <row r="202" spans="3:13" s="4" customFormat="1" ht="11.25" customHeight="1">
      <c r="C202"/>
      <c r="D202"/>
      <c r="E202"/>
      <c r="F202"/>
      <c r="G202"/>
      <c r="H202"/>
      <c r="I202"/>
      <c r="J202"/>
      <c r="K202"/>
      <c r="L202"/>
      <c r="M202"/>
    </row>
    <row r="203" spans="3:13" s="4" customFormat="1" ht="11.25" customHeight="1">
      <c r="C203"/>
      <c r="D203"/>
      <c r="E203"/>
      <c r="F203"/>
      <c r="G203"/>
      <c r="H203"/>
      <c r="I203"/>
      <c r="J203"/>
      <c r="K203"/>
      <c r="L203"/>
      <c r="M203"/>
    </row>
    <row r="204" spans="3:13" s="4" customFormat="1" ht="11.25" customHeight="1">
      <c r="C204"/>
      <c r="D204"/>
      <c r="E204"/>
      <c r="F204"/>
      <c r="G204"/>
      <c r="H204"/>
      <c r="I204"/>
      <c r="J204"/>
      <c r="K204"/>
      <c r="L204"/>
      <c r="M204"/>
    </row>
    <row r="205" spans="3:13" s="4" customFormat="1" ht="11.25" customHeight="1">
      <c r="C205"/>
      <c r="D205"/>
      <c r="E205"/>
      <c r="F205"/>
      <c r="G205"/>
      <c r="H205"/>
      <c r="I205"/>
      <c r="J205"/>
      <c r="K205"/>
      <c r="L205"/>
      <c r="M205"/>
    </row>
    <row r="206" spans="3:13" s="4" customFormat="1" ht="11.25" customHeight="1">
      <c r="C206"/>
      <c r="D206"/>
      <c r="E206"/>
      <c r="F206"/>
      <c r="G206"/>
      <c r="H206"/>
      <c r="I206"/>
      <c r="J206"/>
      <c r="K206"/>
      <c r="L206"/>
      <c r="M206"/>
    </row>
    <row r="207" spans="3:13" s="4" customFormat="1" ht="11.25" customHeight="1">
      <c r="C207"/>
      <c r="D207"/>
      <c r="E207"/>
      <c r="F207"/>
      <c r="G207"/>
      <c r="H207"/>
      <c r="I207"/>
      <c r="J207"/>
      <c r="K207"/>
      <c r="L207"/>
      <c r="M207"/>
    </row>
    <row r="208" spans="3:13" s="4" customFormat="1" ht="11.25" customHeight="1">
      <c r="C208"/>
      <c r="D208"/>
      <c r="E208"/>
      <c r="F208"/>
      <c r="G208"/>
      <c r="H208"/>
      <c r="I208"/>
      <c r="J208"/>
      <c r="K208"/>
      <c r="L208"/>
      <c r="M208"/>
    </row>
    <row r="209" spans="3:13" s="4" customFormat="1" ht="11.25" customHeight="1">
      <c r="C209"/>
      <c r="D209"/>
      <c r="E209"/>
      <c r="F209"/>
      <c r="G209"/>
      <c r="H209"/>
      <c r="I209"/>
      <c r="J209"/>
      <c r="K209"/>
      <c r="L209"/>
      <c r="M209"/>
    </row>
    <row r="210" spans="3:13" s="4" customFormat="1" ht="11.25" customHeight="1">
      <c r="C210"/>
      <c r="D210"/>
      <c r="E210"/>
      <c r="F210"/>
      <c r="G210"/>
      <c r="H210"/>
      <c r="I210"/>
      <c r="J210"/>
      <c r="K210"/>
      <c r="L210"/>
      <c r="M210"/>
    </row>
    <row r="211" spans="3:13" s="4" customFormat="1" ht="11.25" customHeight="1">
      <c r="C211"/>
      <c r="D211"/>
      <c r="E211"/>
      <c r="F211"/>
      <c r="G211"/>
      <c r="H211"/>
      <c r="I211"/>
      <c r="J211"/>
      <c r="K211"/>
      <c r="L211"/>
      <c r="M211"/>
    </row>
    <row r="212" spans="3:13" s="4" customFormat="1" ht="11.25" customHeight="1">
      <c r="C212"/>
      <c r="D212"/>
      <c r="E212"/>
      <c r="F212"/>
      <c r="G212"/>
      <c r="H212"/>
      <c r="I212"/>
      <c r="J212"/>
      <c r="K212"/>
      <c r="L212"/>
      <c r="M212"/>
    </row>
    <row r="213" spans="3:13" s="4" customFormat="1" ht="11.25" customHeight="1">
      <c r="C213"/>
      <c r="D213"/>
      <c r="E213"/>
      <c r="F213"/>
      <c r="G213"/>
      <c r="H213"/>
      <c r="I213"/>
      <c r="J213"/>
      <c r="K213"/>
      <c r="L213"/>
      <c r="M213"/>
    </row>
    <row r="214" spans="3:13" s="4" customFormat="1" ht="11.25" customHeight="1">
      <c r="C214"/>
      <c r="D214"/>
      <c r="E214"/>
      <c r="F214"/>
      <c r="G214"/>
      <c r="H214"/>
      <c r="I214"/>
      <c r="J214"/>
      <c r="K214"/>
      <c r="L214"/>
      <c r="M214"/>
    </row>
    <row r="215" spans="3:13" s="4" customFormat="1" ht="11.25" customHeight="1">
      <c r="C215"/>
      <c r="D215"/>
      <c r="E215"/>
      <c r="F215"/>
      <c r="G215"/>
      <c r="H215"/>
      <c r="I215"/>
      <c r="J215"/>
      <c r="K215"/>
      <c r="L215"/>
      <c r="M215"/>
    </row>
    <row r="216" spans="3:13" s="4" customFormat="1" ht="11.25" customHeight="1">
      <c r="C216"/>
      <c r="D216"/>
      <c r="E216"/>
      <c r="F216"/>
      <c r="G216"/>
      <c r="H216"/>
      <c r="I216"/>
      <c r="J216"/>
      <c r="K216"/>
      <c r="L216"/>
      <c r="M216"/>
    </row>
    <row r="217" spans="3:13" s="4" customFormat="1" ht="11.25" customHeight="1">
      <c r="C217"/>
      <c r="D217"/>
      <c r="E217"/>
      <c r="F217"/>
      <c r="G217"/>
      <c r="H217"/>
      <c r="I217"/>
      <c r="J217"/>
      <c r="K217"/>
      <c r="L217"/>
      <c r="M217"/>
    </row>
    <row r="218" spans="3:13" s="4" customFormat="1" ht="11.25" customHeight="1">
      <c r="C218"/>
      <c r="D218"/>
      <c r="E218"/>
      <c r="F218"/>
      <c r="G218"/>
      <c r="H218"/>
      <c r="I218"/>
      <c r="J218"/>
      <c r="K218"/>
      <c r="L218"/>
      <c r="M218"/>
    </row>
    <row r="219" spans="3:13" s="4" customFormat="1" ht="11.25" customHeight="1">
      <c r="C219"/>
      <c r="D219"/>
      <c r="E219"/>
      <c r="F219"/>
      <c r="G219"/>
      <c r="H219"/>
      <c r="I219"/>
      <c r="J219"/>
      <c r="K219"/>
      <c r="L219"/>
      <c r="M219"/>
    </row>
    <row r="220" spans="3:13" s="4" customFormat="1" ht="11.25" customHeight="1">
      <c r="C220"/>
      <c r="D220"/>
      <c r="E220"/>
      <c r="F220"/>
      <c r="G220"/>
      <c r="H220"/>
      <c r="I220"/>
      <c r="J220"/>
      <c r="K220"/>
      <c r="L220"/>
      <c r="M220"/>
    </row>
    <row r="221" spans="3:13" s="4" customFormat="1" ht="11.25" customHeight="1">
      <c r="C221"/>
      <c r="D221"/>
      <c r="E221"/>
      <c r="F221"/>
      <c r="G221"/>
      <c r="H221"/>
      <c r="I221"/>
      <c r="J221"/>
      <c r="K221"/>
      <c r="L221"/>
      <c r="M221"/>
    </row>
    <row r="222" spans="3:13" s="4" customFormat="1" ht="11.25" customHeight="1">
      <c r="C222"/>
      <c r="D222"/>
      <c r="E222"/>
      <c r="F222"/>
      <c r="G222"/>
      <c r="H222"/>
      <c r="I222"/>
      <c r="J222"/>
      <c r="K222"/>
      <c r="L222"/>
      <c r="M222"/>
    </row>
    <row r="223" spans="3:13" s="4" customFormat="1" ht="11.25" customHeight="1">
      <c r="C223"/>
      <c r="D223"/>
      <c r="E223"/>
      <c r="F223"/>
      <c r="G223"/>
      <c r="H223"/>
      <c r="I223"/>
      <c r="J223"/>
      <c r="K223"/>
      <c r="L223"/>
      <c r="M223"/>
    </row>
    <row r="224" spans="3:13" s="4" customFormat="1" ht="11.25" customHeight="1">
      <c r="C224"/>
      <c r="D224"/>
      <c r="E224"/>
      <c r="F224"/>
      <c r="G224"/>
      <c r="H224"/>
      <c r="I224"/>
      <c r="J224"/>
      <c r="K224"/>
      <c r="L224"/>
      <c r="M224"/>
    </row>
    <row r="225" spans="3:13" s="4" customFormat="1" ht="11.25" customHeight="1">
      <c r="C225"/>
      <c r="D225"/>
      <c r="E225"/>
      <c r="F225"/>
      <c r="G225"/>
      <c r="H225"/>
      <c r="I225"/>
      <c r="J225"/>
      <c r="K225"/>
      <c r="L225"/>
      <c r="M225"/>
    </row>
    <row r="226" spans="3:13" s="4" customFormat="1" ht="11.25" customHeight="1">
      <c r="C226"/>
      <c r="D226"/>
      <c r="E226"/>
      <c r="F226"/>
      <c r="G226"/>
      <c r="H226"/>
      <c r="I226"/>
      <c r="J226"/>
      <c r="K226"/>
      <c r="L226"/>
      <c r="M226"/>
    </row>
    <row r="227" spans="3:13" s="4" customFormat="1" ht="11.25" customHeight="1">
      <c r="C227"/>
      <c r="D227"/>
      <c r="E227"/>
      <c r="F227"/>
      <c r="G227"/>
      <c r="H227"/>
      <c r="I227"/>
      <c r="J227"/>
      <c r="K227"/>
      <c r="L227"/>
      <c r="M227"/>
    </row>
    <row r="228" spans="3:13" s="4" customFormat="1" ht="11.25" customHeight="1">
      <c r="C228"/>
      <c r="D228"/>
      <c r="E228"/>
      <c r="F228"/>
      <c r="G228"/>
      <c r="H228"/>
      <c r="I228"/>
      <c r="J228"/>
      <c r="K228"/>
      <c r="L228"/>
      <c r="M228"/>
    </row>
    <row r="229" spans="3:13" s="4" customFormat="1" ht="11.25" customHeight="1">
      <c r="C229"/>
      <c r="D229"/>
      <c r="E229"/>
      <c r="F229"/>
      <c r="G229"/>
      <c r="H229"/>
      <c r="I229"/>
      <c r="J229"/>
      <c r="K229"/>
      <c r="L229"/>
      <c r="M229"/>
    </row>
    <row r="230" spans="3:13" s="4" customFormat="1" ht="11.25" customHeight="1">
      <c r="C230"/>
      <c r="D230"/>
      <c r="E230"/>
      <c r="F230"/>
      <c r="G230"/>
      <c r="H230"/>
      <c r="I230"/>
      <c r="J230"/>
      <c r="K230"/>
      <c r="L230"/>
      <c r="M230"/>
    </row>
    <row r="231" spans="3:13" s="4" customFormat="1" ht="11.25" customHeight="1">
      <c r="C231"/>
      <c r="D231"/>
      <c r="E231"/>
      <c r="F231"/>
      <c r="G231"/>
      <c r="H231"/>
      <c r="I231"/>
      <c r="J231"/>
      <c r="K231"/>
      <c r="L231"/>
      <c r="M231"/>
    </row>
    <row r="232" spans="3:13" s="4" customFormat="1" ht="11.25" customHeight="1">
      <c r="C232"/>
      <c r="D232"/>
      <c r="E232"/>
      <c r="F232"/>
      <c r="G232"/>
      <c r="H232"/>
      <c r="I232"/>
      <c r="J232"/>
      <c r="K232"/>
      <c r="L232"/>
      <c r="M232"/>
    </row>
    <row r="233" spans="3:13" s="4" customFormat="1" ht="11.25" customHeight="1">
      <c r="C233"/>
      <c r="D233"/>
      <c r="E233"/>
      <c r="F233"/>
      <c r="G233"/>
      <c r="H233"/>
      <c r="I233"/>
      <c r="J233"/>
      <c r="K233"/>
      <c r="L233"/>
      <c r="M233"/>
    </row>
    <row r="234" spans="3:13" s="4" customFormat="1" ht="11.25" customHeight="1">
      <c r="C234"/>
      <c r="D234"/>
      <c r="E234"/>
      <c r="F234"/>
      <c r="G234"/>
      <c r="H234"/>
      <c r="I234"/>
      <c r="J234"/>
      <c r="K234"/>
      <c r="L234"/>
      <c r="M234"/>
    </row>
    <row r="235" spans="3:13" s="4" customFormat="1" ht="11.25" customHeight="1">
      <c r="C235"/>
      <c r="D235"/>
      <c r="E235"/>
      <c r="F235"/>
      <c r="G235"/>
      <c r="H235"/>
      <c r="I235"/>
      <c r="J235"/>
      <c r="K235"/>
      <c r="L235"/>
      <c r="M235"/>
    </row>
    <row r="236" spans="3:13" s="4" customFormat="1" ht="11.25" customHeight="1">
      <c r="C236"/>
      <c r="D236"/>
      <c r="E236"/>
      <c r="F236"/>
      <c r="G236"/>
      <c r="H236"/>
      <c r="I236"/>
      <c r="J236"/>
      <c r="K236"/>
      <c r="L236"/>
      <c r="M236"/>
    </row>
    <row r="237" spans="3:13" s="4" customFormat="1" ht="11.25" customHeight="1">
      <c r="C237"/>
      <c r="D237"/>
      <c r="E237"/>
      <c r="F237"/>
      <c r="G237"/>
      <c r="H237"/>
      <c r="I237"/>
      <c r="J237"/>
      <c r="K237"/>
      <c r="L237"/>
      <c r="M237"/>
    </row>
    <row r="238" spans="3:13" s="4" customFormat="1" ht="11.25" customHeight="1">
      <c r="C238"/>
      <c r="D238"/>
      <c r="E238"/>
      <c r="F238"/>
      <c r="G238"/>
      <c r="H238"/>
      <c r="I238"/>
      <c r="J238"/>
      <c r="K238"/>
      <c r="L238"/>
      <c r="M238"/>
    </row>
    <row r="239" spans="3:13" s="4" customFormat="1" ht="11.25" customHeight="1">
      <c r="C239"/>
      <c r="D239"/>
      <c r="E239"/>
      <c r="F239"/>
      <c r="G239"/>
      <c r="H239"/>
      <c r="I239"/>
      <c r="J239"/>
      <c r="K239"/>
      <c r="L239"/>
      <c r="M239"/>
    </row>
    <row r="240" spans="3:13" s="4" customFormat="1" ht="11.25" customHeight="1">
      <c r="C240"/>
      <c r="D240"/>
      <c r="E240"/>
      <c r="F240"/>
      <c r="G240"/>
      <c r="H240"/>
      <c r="I240"/>
      <c r="J240"/>
      <c r="K240"/>
      <c r="L240"/>
      <c r="M240"/>
    </row>
    <row r="241" spans="3:13" s="4" customFormat="1" ht="11.25" customHeight="1">
      <c r="C241"/>
      <c r="D241"/>
      <c r="E241"/>
      <c r="F241"/>
      <c r="G241"/>
      <c r="H241"/>
      <c r="I241"/>
      <c r="J241"/>
      <c r="K241"/>
      <c r="L241"/>
      <c r="M241"/>
    </row>
    <row r="242" spans="3:13" s="4" customFormat="1" ht="11.25" customHeight="1">
      <c r="C242"/>
      <c r="D242"/>
      <c r="E242"/>
      <c r="F242"/>
      <c r="G242"/>
      <c r="H242"/>
      <c r="I242"/>
      <c r="J242"/>
      <c r="K242"/>
      <c r="L242"/>
      <c r="M242"/>
    </row>
    <row r="243" spans="3:13" s="4" customFormat="1" ht="11.25" customHeight="1">
      <c r="C243"/>
      <c r="D243"/>
      <c r="E243"/>
      <c r="F243"/>
      <c r="G243"/>
      <c r="H243"/>
      <c r="I243"/>
      <c r="J243"/>
      <c r="K243"/>
      <c r="L243"/>
      <c r="M243"/>
    </row>
    <row r="244" spans="3:13" s="4" customFormat="1" ht="11.25" customHeight="1">
      <c r="C244"/>
      <c r="D244"/>
      <c r="E244"/>
      <c r="F244"/>
      <c r="G244"/>
      <c r="H244"/>
      <c r="I244"/>
      <c r="J244"/>
      <c r="K244"/>
      <c r="L244"/>
      <c r="M244"/>
    </row>
    <row r="245" spans="3:13" s="4" customFormat="1" ht="11.25" customHeight="1">
      <c r="C245"/>
      <c r="D245"/>
      <c r="E245"/>
      <c r="F245"/>
      <c r="G245"/>
      <c r="H245"/>
      <c r="I245"/>
      <c r="J245"/>
      <c r="K245"/>
      <c r="L245"/>
      <c r="M245"/>
    </row>
    <row r="246" spans="3:13" s="4" customFormat="1" ht="11.25" customHeight="1">
      <c r="C246"/>
      <c r="D246"/>
      <c r="E246"/>
      <c r="F246"/>
      <c r="G246"/>
      <c r="H246"/>
      <c r="I246"/>
      <c r="J246"/>
      <c r="K246"/>
      <c r="L246"/>
      <c r="M246"/>
    </row>
    <row r="247" spans="3:13" s="4" customFormat="1" ht="11.25" customHeight="1">
      <c r="C247"/>
      <c r="D247"/>
      <c r="E247"/>
      <c r="F247"/>
      <c r="G247"/>
      <c r="H247"/>
      <c r="I247"/>
      <c r="J247"/>
      <c r="K247"/>
      <c r="L247"/>
      <c r="M247"/>
    </row>
    <row r="248" spans="3:13" s="4" customFormat="1" ht="11.25" customHeight="1">
      <c r="C248"/>
      <c r="D248"/>
      <c r="E248"/>
      <c r="F248"/>
      <c r="G248"/>
      <c r="H248"/>
      <c r="I248"/>
      <c r="J248"/>
      <c r="K248"/>
      <c r="L248"/>
      <c r="M248"/>
    </row>
    <row r="249" spans="3:13" s="4" customFormat="1" ht="11.25" customHeight="1">
      <c r="C249"/>
      <c r="D249"/>
      <c r="E249"/>
      <c r="F249"/>
      <c r="G249"/>
      <c r="H249"/>
      <c r="I249"/>
      <c r="J249"/>
      <c r="K249"/>
      <c r="L249"/>
      <c r="M249"/>
    </row>
    <row r="250" spans="3:13" s="4" customFormat="1" ht="11.25" customHeight="1">
      <c r="C250"/>
      <c r="D250"/>
      <c r="E250"/>
      <c r="F250"/>
      <c r="G250"/>
      <c r="H250"/>
      <c r="I250"/>
      <c r="J250"/>
      <c r="K250"/>
      <c r="L250"/>
      <c r="M250"/>
    </row>
    <row r="251" spans="3:13" s="4" customFormat="1" ht="11.25" customHeight="1">
      <c r="C251"/>
      <c r="D251"/>
      <c r="E251"/>
      <c r="F251"/>
      <c r="G251"/>
      <c r="H251"/>
      <c r="I251"/>
      <c r="J251"/>
      <c r="K251"/>
      <c r="L251"/>
      <c r="M251"/>
    </row>
    <row r="252" spans="3:13" s="4" customFormat="1" ht="11.25" customHeight="1">
      <c r="C252"/>
      <c r="D252"/>
      <c r="E252"/>
      <c r="F252"/>
      <c r="G252"/>
      <c r="H252"/>
      <c r="I252"/>
      <c r="J252"/>
      <c r="K252"/>
      <c r="L252"/>
      <c r="M252"/>
    </row>
    <row r="253" spans="3:13" s="4" customFormat="1" ht="11.25" customHeight="1">
      <c r="C253"/>
      <c r="D253"/>
      <c r="E253"/>
      <c r="F253"/>
      <c r="G253"/>
      <c r="H253"/>
      <c r="I253"/>
      <c r="J253"/>
      <c r="K253"/>
      <c r="L253"/>
      <c r="M253"/>
    </row>
    <row r="254" spans="3:13" s="4" customFormat="1" ht="11.25" customHeight="1">
      <c r="C254"/>
      <c r="D254"/>
      <c r="E254"/>
      <c r="F254"/>
      <c r="G254"/>
      <c r="H254"/>
      <c r="I254"/>
      <c r="J254"/>
      <c r="K254"/>
      <c r="L254"/>
      <c r="M254"/>
    </row>
    <row r="255" spans="3:13" s="4" customFormat="1" ht="11.25" customHeight="1">
      <c r="C255"/>
      <c r="D255"/>
      <c r="E255"/>
      <c r="F255"/>
      <c r="G255"/>
      <c r="H255"/>
      <c r="I255"/>
      <c r="J255"/>
      <c r="K255"/>
      <c r="L255"/>
      <c r="M255"/>
    </row>
    <row r="256" spans="3:13" s="4" customFormat="1" ht="11.25" customHeight="1">
      <c r="C256"/>
      <c r="D256"/>
      <c r="E256"/>
      <c r="F256"/>
      <c r="G256"/>
      <c r="H256"/>
      <c r="I256"/>
      <c r="J256"/>
      <c r="K256"/>
      <c r="L256"/>
      <c r="M256"/>
    </row>
    <row r="257" spans="3:13" s="4" customFormat="1" ht="11.25" customHeight="1">
      <c r="C257"/>
      <c r="D257"/>
      <c r="E257"/>
      <c r="F257"/>
      <c r="G257"/>
      <c r="H257"/>
      <c r="I257"/>
      <c r="J257"/>
      <c r="K257"/>
      <c r="L257"/>
      <c r="M257"/>
    </row>
    <row r="258" spans="3:13" s="4" customFormat="1" ht="11.25" customHeight="1">
      <c r="C258"/>
      <c r="D258"/>
      <c r="E258"/>
      <c r="F258"/>
      <c r="G258"/>
      <c r="H258"/>
      <c r="I258"/>
      <c r="J258"/>
      <c r="K258"/>
      <c r="L258"/>
      <c r="M258"/>
    </row>
    <row r="259" spans="3:13" s="4" customFormat="1" ht="11.25" customHeight="1">
      <c r="C259"/>
      <c r="D259"/>
      <c r="E259"/>
      <c r="F259"/>
      <c r="G259"/>
      <c r="H259"/>
      <c r="I259"/>
      <c r="J259"/>
      <c r="K259"/>
      <c r="L259"/>
      <c r="M259"/>
    </row>
    <row r="260" spans="3:13" s="4" customFormat="1" ht="11.25" customHeight="1">
      <c r="C260"/>
      <c r="D260"/>
      <c r="E260"/>
      <c r="F260"/>
      <c r="G260"/>
      <c r="H260"/>
      <c r="I260"/>
      <c r="J260"/>
      <c r="K260"/>
      <c r="L260"/>
      <c r="M260"/>
    </row>
    <row r="261" spans="3:13" s="4" customFormat="1" ht="11.25" customHeight="1">
      <c r="C261"/>
      <c r="D261"/>
      <c r="E261"/>
      <c r="F261"/>
      <c r="G261"/>
      <c r="H261"/>
      <c r="I261"/>
      <c r="J261"/>
      <c r="K261"/>
      <c r="L261"/>
      <c r="M261"/>
    </row>
    <row r="262" spans="3:13" s="4" customFormat="1" ht="11.25" customHeight="1">
      <c r="C262"/>
      <c r="D262"/>
      <c r="E262"/>
      <c r="F262"/>
      <c r="G262"/>
      <c r="H262"/>
      <c r="I262"/>
      <c r="J262"/>
      <c r="K262"/>
      <c r="L262"/>
      <c r="M262"/>
    </row>
    <row r="263" spans="3:13" s="4" customFormat="1" ht="11.25" customHeight="1">
      <c r="C263"/>
      <c r="D263"/>
      <c r="E263"/>
      <c r="F263"/>
      <c r="G263"/>
      <c r="H263"/>
      <c r="I263"/>
      <c r="J263"/>
      <c r="K263"/>
      <c r="L263"/>
      <c r="M263"/>
    </row>
    <row r="264" spans="3:13" s="4" customFormat="1" ht="11.25" customHeight="1">
      <c r="C264"/>
      <c r="D264"/>
      <c r="E264"/>
      <c r="F264"/>
      <c r="G264"/>
      <c r="H264"/>
      <c r="I264"/>
      <c r="J264"/>
      <c r="K264"/>
      <c r="L264"/>
      <c r="M264"/>
    </row>
    <row r="265" spans="3:13" s="4" customFormat="1" ht="11.25" customHeight="1">
      <c r="C265"/>
      <c r="D265"/>
      <c r="E265"/>
      <c r="F265"/>
      <c r="G265"/>
      <c r="H265"/>
      <c r="I265"/>
      <c r="J265"/>
      <c r="K265"/>
      <c r="L265"/>
      <c r="M265"/>
    </row>
    <row r="266" spans="3:13" s="4" customFormat="1" ht="11.25" customHeight="1">
      <c r="C266"/>
      <c r="D266"/>
      <c r="E266"/>
      <c r="F266"/>
      <c r="G266"/>
      <c r="H266"/>
      <c r="I266"/>
      <c r="J266"/>
      <c r="K266"/>
      <c r="L266"/>
      <c r="M266"/>
    </row>
    <row r="267" spans="3:13" s="4" customFormat="1" ht="11.25" customHeight="1">
      <c r="C267"/>
      <c r="D267"/>
      <c r="E267"/>
      <c r="F267"/>
      <c r="G267"/>
      <c r="H267"/>
      <c r="I267"/>
      <c r="J267"/>
      <c r="K267"/>
      <c r="L267"/>
      <c r="M267"/>
    </row>
    <row r="268" spans="3:13" s="4" customFormat="1" ht="11.25" customHeight="1">
      <c r="C268"/>
      <c r="D268"/>
      <c r="E268"/>
      <c r="F268"/>
      <c r="G268"/>
      <c r="H268"/>
      <c r="I268"/>
      <c r="J268"/>
      <c r="K268"/>
      <c r="L268"/>
      <c r="M268"/>
    </row>
    <row r="269" spans="3:13" s="4" customFormat="1" ht="11.25" customHeight="1">
      <c r="C269"/>
      <c r="D269"/>
      <c r="E269"/>
      <c r="F269"/>
      <c r="G269"/>
      <c r="H269"/>
      <c r="I269"/>
      <c r="J269"/>
      <c r="K269"/>
      <c r="L269"/>
      <c r="M269"/>
    </row>
    <row r="270" spans="3:13" s="4" customFormat="1" ht="11.25" customHeight="1">
      <c r="C270"/>
      <c r="D270"/>
      <c r="E270"/>
      <c r="F270"/>
      <c r="G270"/>
      <c r="H270"/>
      <c r="I270"/>
      <c r="J270"/>
      <c r="K270"/>
      <c r="L270"/>
      <c r="M270"/>
    </row>
    <row r="271" spans="3:13" s="4" customFormat="1" ht="11.25" customHeight="1">
      <c r="C271"/>
      <c r="D271"/>
      <c r="E271"/>
      <c r="F271"/>
      <c r="G271"/>
      <c r="H271"/>
      <c r="I271"/>
      <c r="J271"/>
      <c r="K271"/>
      <c r="L271"/>
      <c r="M271"/>
    </row>
    <row r="272" spans="3:13" s="4" customFormat="1" ht="11.25" customHeight="1">
      <c r="C272"/>
      <c r="D272"/>
      <c r="E272"/>
      <c r="F272"/>
      <c r="G272"/>
      <c r="H272"/>
      <c r="I272"/>
      <c r="J272"/>
      <c r="K272"/>
      <c r="L272"/>
      <c r="M272"/>
    </row>
    <row r="273" spans="3:13" s="4" customFormat="1" ht="11.25" customHeight="1">
      <c r="C273"/>
      <c r="D273"/>
      <c r="E273"/>
      <c r="F273"/>
      <c r="G273"/>
      <c r="H273"/>
      <c r="I273"/>
      <c r="J273"/>
      <c r="K273"/>
      <c r="L273"/>
      <c r="M273"/>
    </row>
    <row r="274" spans="3:13" s="4" customFormat="1" ht="11.25" customHeight="1">
      <c r="C274"/>
      <c r="D274"/>
      <c r="E274"/>
      <c r="F274"/>
      <c r="G274"/>
      <c r="H274"/>
      <c r="I274"/>
      <c r="J274"/>
      <c r="K274"/>
      <c r="L274"/>
      <c r="M274"/>
    </row>
    <row r="275" spans="3:13" s="4" customFormat="1" ht="11.25" customHeight="1">
      <c r="C275"/>
      <c r="D275"/>
      <c r="E275"/>
      <c r="F275"/>
      <c r="G275"/>
      <c r="H275"/>
      <c r="I275"/>
      <c r="J275"/>
      <c r="K275"/>
      <c r="L275"/>
      <c r="M275"/>
    </row>
    <row r="276" spans="3:13" s="4" customFormat="1" ht="11.25" customHeight="1">
      <c r="C276"/>
      <c r="D276"/>
      <c r="E276"/>
      <c r="F276"/>
      <c r="G276"/>
      <c r="H276"/>
      <c r="I276"/>
      <c r="J276"/>
      <c r="K276"/>
      <c r="L276"/>
      <c r="M276"/>
    </row>
    <row r="277" spans="3:13" s="4" customFormat="1" ht="11.25" customHeight="1">
      <c r="C277"/>
      <c r="D277"/>
      <c r="E277"/>
      <c r="F277"/>
      <c r="G277"/>
      <c r="H277"/>
      <c r="I277"/>
      <c r="J277"/>
      <c r="K277"/>
      <c r="L277"/>
      <c r="M277"/>
    </row>
    <row r="278" spans="3:13" s="4" customFormat="1" ht="11.25" customHeight="1">
      <c r="C278"/>
      <c r="D278"/>
      <c r="E278"/>
      <c r="F278"/>
      <c r="G278"/>
      <c r="H278"/>
      <c r="I278"/>
      <c r="J278"/>
      <c r="K278"/>
      <c r="L278"/>
      <c r="M278"/>
    </row>
    <row r="279" spans="3:13" s="4" customFormat="1" ht="11.25" customHeight="1">
      <c r="C279"/>
      <c r="D279"/>
      <c r="E279"/>
      <c r="F279"/>
      <c r="G279"/>
      <c r="H279"/>
      <c r="I279"/>
      <c r="J279"/>
      <c r="K279"/>
      <c r="L279"/>
      <c r="M279"/>
    </row>
    <row r="280" spans="3:13" s="4" customFormat="1" ht="11.25" customHeight="1">
      <c r="C280"/>
      <c r="D280"/>
      <c r="E280"/>
      <c r="F280"/>
      <c r="G280"/>
      <c r="H280"/>
      <c r="I280"/>
      <c r="J280"/>
      <c r="K280"/>
      <c r="L280"/>
      <c r="M280"/>
    </row>
    <row r="281" spans="3:13" s="4" customFormat="1" ht="11.25" customHeight="1">
      <c r="C281"/>
      <c r="D281"/>
      <c r="E281"/>
      <c r="F281"/>
      <c r="G281"/>
      <c r="H281"/>
      <c r="I281"/>
      <c r="J281"/>
      <c r="K281"/>
      <c r="L281"/>
      <c r="M281"/>
    </row>
    <row r="282" spans="3:13" s="4" customFormat="1" ht="11.25" customHeight="1">
      <c r="C282"/>
      <c r="D282"/>
      <c r="E282"/>
      <c r="F282"/>
      <c r="G282"/>
      <c r="H282"/>
      <c r="I282"/>
      <c r="J282"/>
      <c r="K282"/>
      <c r="L282"/>
      <c r="M282"/>
    </row>
    <row r="283" spans="3:13" s="4" customFormat="1" ht="11.25" customHeight="1">
      <c r="C283"/>
      <c r="D283"/>
      <c r="E283"/>
      <c r="F283"/>
      <c r="G283"/>
      <c r="H283"/>
      <c r="I283"/>
      <c r="J283"/>
      <c r="K283"/>
      <c r="L283"/>
      <c r="M283"/>
    </row>
    <row r="284" spans="3:13" s="4" customFormat="1" ht="11.25" customHeight="1">
      <c r="C284"/>
      <c r="D284"/>
      <c r="E284"/>
      <c r="F284"/>
      <c r="G284"/>
      <c r="H284"/>
      <c r="I284"/>
      <c r="J284"/>
      <c r="K284"/>
      <c r="L284"/>
      <c r="M284"/>
    </row>
    <row r="285" spans="3:13" s="4" customFormat="1" ht="11.25" customHeight="1">
      <c r="C285"/>
      <c r="D285"/>
      <c r="E285"/>
      <c r="F285"/>
      <c r="G285"/>
      <c r="H285"/>
      <c r="I285"/>
      <c r="J285"/>
      <c r="K285"/>
      <c r="L285"/>
      <c r="M285"/>
    </row>
    <row r="286" spans="3:13" s="4" customFormat="1" ht="11.25" customHeight="1">
      <c r="C286"/>
      <c r="D286"/>
      <c r="E286"/>
      <c r="F286"/>
      <c r="G286"/>
      <c r="H286"/>
      <c r="I286"/>
      <c r="J286"/>
      <c r="K286"/>
      <c r="L286"/>
      <c r="M286"/>
    </row>
    <row r="287" spans="3:13" s="4" customFormat="1" ht="11.25" customHeight="1">
      <c r="C287"/>
      <c r="D287"/>
      <c r="E287"/>
      <c r="F287"/>
      <c r="G287"/>
      <c r="H287"/>
      <c r="I287"/>
      <c r="J287"/>
      <c r="K287"/>
      <c r="L287"/>
      <c r="M287"/>
    </row>
    <row r="288" spans="3:13" s="4" customFormat="1" ht="11.25" customHeight="1">
      <c r="C288"/>
      <c r="D288"/>
      <c r="E288"/>
      <c r="F288"/>
      <c r="G288"/>
      <c r="H288"/>
      <c r="I288"/>
      <c r="J288"/>
      <c r="K288"/>
      <c r="L288"/>
      <c r="M288"/>
    </row>
    <row r="289" spans="3:13" s="4" customFormat="1" ht="11.25" customHeight="1">
      <c r="C289"/>
      <c r="D289"/>
      <c r="E289"/>
      <c r="F289"/>
      <c r="G289"/>
      <c r="H289"/>
      <c r="I289"/>
      <c r="J289"/>
      <c r="K289"/>
      <c r="L289"/>
      <c r="M289"/>
    </row>
    <row r="290" spans="3:13" s="4" customFormat="1" ht="11.25" customHeight="1">
      <c r="C290"/>
      <c r="D290"/>
      <c r="E290"/>
      <c r="F290"/>
      <c r="G290"/>
      <c r="H290"/>
      <c r="I290"/>
      <c r="J290"/>
      <c r="K290"/>
      <c r="L290"/>
      <c r="M290"/>
    </row>
    <row r="291" spans="3:13" s="4" customFormat="1" ht="11.25" customHeight="1">
      <c r="C291"/>
      <c r="D291"/>
      <c r="E291"/>
      <c r="F291"/>
      <c r="G291"/>
      <c r="H291"/>
      <c r="I291"/>
      <c r="J291"/>
      <c r="K291"/>
      <c r="L291"/>
      <c r="M291"/>
    </row>
    <row r="292" spans="3:13" s="4" customFormat="1" ht="11.25" customHeight="1">
      <c r="C292"/>
      <c r="D292"/>
      <c r="E292"/>
      <c r="F292"/>
      <c r="G292"/>
      <c r="H292"/>
      <c r="I292"/>
      <c r="J292"/>
      <c r="K292"/>
      <c r="L292"/>
      <c r="M292"/>
    </row>
    <row r="293" spans="3:13" s="4" customFormat="1" ht="11.25" customHeight="1">
      <c r="C293"/>
      <c r="D293"/>
      <c r="E293"/>
      <c r="F293"/>
      <c r="G293"/>
      <c r="H293"/>
      <c r="I293"/>
      <c r="J293"/>
      <c r="K293"/>
      <c r="L293"/>
      <c r="M293"/>
    </row>
    <row r="294" spans="3:13" s="4" customFormat="1" ht="11.25" customHeight="1">
      <c r="C294"/>
      <c r="D294"/>
      <c r="E294"/>
      <c r="F294"/>
      <c r="G294"/>
      <c r="H294"/>
      <c r="I294"/>
      <c r="J294"/>
      <c r="K294"/>
      <c r="L294"/>
      <c r="M294"/>
    </row>
    <row r="295" spans="3:13" s="4" customFormat="1" ht="11.25" customHeight="1">
      <c r="C295"/>
      <c r="D295"/>
      <c r="E295"/>
      <c r="F295"/>
      <c r="G295"/>
      <c r="H295"/>
      <c r="I295"/>
      <c r="J295"/>
      <c r="K295"/>
      <c r="L295"/>
      <c r="M295"/>
    </row>
    <row r="296" spans="3:13" s="4" customFormat="1" ht="11.25" customHeight="1">
      <c r="C296"/>
      <c r="D296"/>
      <c r="E296"/>
      <c r="F296"/>
      <c r="G296"/>
      <c r="H296"/>
      <c r="I296"/>
      <c r="J296"/>
      <c r="K296"/>
      <c r="L296"/>
      <c r="M296"/>
    </row>
    <row r="297" spans="3:13" s="4" customFormat="1" ht="11.25" customHeight="1">
      <c r="C297"/>
      <c r="D297"/>
      <c r="E297"/>
      <c r="F297"/>
      <c r="G297"/>
      <c r="H297"/>
      <c r="I297"/>
      <c r="J297"/>
      <c r="K297"/>
      <c r="L297"/>
      <c r="M297"/>
    </row>
    <row r="298" spans="3:13" s="4" customFormat="1" ht="11.25" customHeight="1">
      <c r="C298"/>
      <c r="D298"/>
      <c r="E298"/>
      <c r="F298"/>
      <c r="G298"/>
      <c r="H298"/>
      <c r="I298"/>
      <c r="J298"/>
      <c r="K298"/>
      <c r="L298"/>
      <c r="M298"/>
    </row>
    <row r="299" spans="3:13" s="4" customFormat="1" ht="11.25" customHeight="1">
      <c r="C299"/>
      <c r="D299"/>
      <c r="E299"/>
      <c r="F299"/>
      <c r="G299"/>
      <c r="H299"/>
      <c r="I299"/>
      <c r="J299"/>
      <c r="K299"/>
      <c r="L299"/>
      <c r="M299"/>
    </row>
    <row r="300" spans="3:13" s="4" customFormat="1" ht="11.25" customHeight="1">
      <c r="C300"/>
      <c r="D300"/>
      <c r="E300"/>
      <c r="F300"/>
      <c r="G300"/>
      <c r="H300"/>
      <c r="I300"/>
      <c r="J300"/>
      <c r="K300"/>
      <c r="L300"/>
      <c r="M300"/>
    </row>
    <row r="301" spans="3:13" s="4" customFormat="1" ht="11.25" customHeight="1">
      <c r="C301"/>
      <c r="D301"/>
      <c r="E301"/>
      <c r="F301"/>
      <c r="G301"/>
      <c r="H301"/>
      <c r="I301"/>
      <c r="J301"/>
      <c r="K301"/>
      <c r="L301"/>
      <c r="M301"/>
    </row>
    <row r="302" spans="3:13" s="4" customFormat="1" ht="11.25" customHeight="1">
      <c r="C302"/>
      <c r="D302"/>
      <c r="E302"/>
      <c r="F302"/>
      <c r="G302"/>
      <c r="H302"/>
      <c r="I302"/>
      <c r="J302"/>
      <c r="K302"/>
      <c r="L302"/>
      <c r="M302"/>
    </row>
    <row r="303" spans="3:13" s="4" customFormat="1" ht="11.25" customHeight="1">
      <c r="C303"/>
      <c r="D303"/>
      <c r="E303"/>
      <c r="F303"/>
      <c r="G303"/>
      <c r="H303"/>
      <c r="I303"/>
      <c r="J303"/>
      <c r="K303"/>
      <c r="L303"/>
      <c r="M303"/>
    </row>
    <row r="304" spans="3:13" s="4" customFormat="1" ht="11.25" customHeight="1">
      <c r="C304"/>
      <c r="D304"/>
      <c r="E304"/>
      <c r="F304"/>
      <c r="G304"/>
      <c r="H304"/>
      <c r="I304"/>
      <c r="J304"/>
      <c r="K304"/>
      <c r="L304"/>
      <c r="M304"/>
    </row>
    <row r="305" spans="3:13" s="4" customFormat="1" ht="11.25" customHeight="1">
      <c r="C305"/>
      <c r="D305"/>
      <c r="E305"/>
      <c r="F305"/>
      <c r="G305"/>
      <c r="H305"/>
      <c r="I305"/>
      <c r="J305"/>
      <c r="K305"/>
      <c r="L305"/>
      <c r="M305"/>
    </row>
    <row r="306" spans="3:13" s="4" customFormat="1" ht="11.25" customHeight="1">
      <c r="C306"/>
      <c r="D306"/>
      <c r="E306"/>
      <c r="F306"/>
      <c r="G306"/>
      <c r="H306"/>
      <c r="I306"/>
      <c r="J306"/>
      <c r="K306"/>
      <c r="L306"/>
      <c r="M306"/>
    </row>
    <row r="307" spans="3:13" s="4" customFormat="1" ht="11.25" customHeight="1">
      <c r="C307"/>
      <c r="D307"/>
      <c r="E307"/>
      <c r="F307"/>
      <c r="G307"/>
      <c r="H307"/>
      <c r="I307"/>
      <c r="J307"/>
      <c r="K307"/>
      <c r="L307"/>
      <c r="M307"/>
    </row>
    <row r="308" spans="3:13" s="4" customFormat="1" ht="11.25" customHeight="1">
      <c r="C308"/>
      <c r="D308"/>
      <c r="E308"/>
      <c r="F308"/>
      <c r="G308"/>
      <c r="H308"/>
      <c r="I308"/>
      <c r="J308"/>
      <c r="K308"/>
      <c r="L308"/>
      <c r="M308"/>
    </row>
    <row r="309" spans="3:13" s="4" customFormat="1" ht="11.25" customHeight="1">
      <c r="C309"/>
      <c r="D309"/>
      <c r="E309"/>
      <c r="F309"/>
      <c r="G309"/>
      <c r="H309"/>
      <c r="I309"/>
      <c r="J309"/>
      <c r="K309"/>
      <c r="L309"/>
      <c r="M309"/>
    </row>
    <row r="310" spans="3:13" s="4" customFormat="1" ht="11.25" customHeight="1">
      <c r="C310"/>
      <c r="D310"/>
      <c r="E310"/>
      <c r="F310"/>
      <c r="G310"/>
      <c r="H310"/>
      <c r="I310"/>
      <c r="J310"/>
      <c r="K310"/>
      <c r="L310"/>
      <c r="M310"/>
    </row>
    <row r="311" spans="3:13" s="4" customFormat="1" ht="11.25" customHeight="1">
      <c r="C311"/>
      <c r="D311"/>
      <c r="E311"/>
      <c r="F311"/>
      <c r="G311"/>
      <c r="H311"/>
      <c r="I311"/>
      <c r="J311"/>
      <c r="K311"/>
      <c r="L311"/>
      <c r="M311"/>
    </row>
    <row r="312" spans="3:13" s="4" customFormat="1" ht="11.25" customHeight="1">
      <c r="C312"/>
      <c r="D312"/>
      <c r="E312"/>
      <c r="F312"/>
      <c r="G312"/>
      <c r="H312"/>
      <c r="I312"/>
      <c r="J312"/>
      <c r="K312"/>
      <c r="L312"/>
      <c r="M312"/>
    </row>
    <row r="313" spans="3:13" s="4" customFormat="1" ht="11.25" customHeight="1">
      <c r="C313"/>
      <c r="D313"/>
      <c r="E313"/>
      <c r="F313"/>
      <c r="G313"/>
      <c r="H313"/>
      <c r="I313"/>
      <c r="J313"/>
      <c r="K313"/>
      <c r="L313"/>
      <c r="M313"/>
    </row>
    <row r="314" spans="3:13" s="4" customFormat="1" ht="11.25" customHeight="1">
      <c r="C314"/>
      <c r="D314"/>
      <c r="E314"/>
      <c r="F314"/>
      <c r="G314"/>
      <c r="H314"/>
      <c r="I314"/>
      <c r="J314"/>
      <c r="K314"/>
      <c r="L314"/>
      <c r="M314"/>
    </row>
    <row r="315" spans="3:13" s="4" customFormat="1" ht="11.25" customHeight="1">
      <c r="C315"/>
      <c r="D315"/>
      <c r="E315"/>
      <c r="F315"/>
      <c r="G315"/>
      <c r="H315"/>
      <c r="I315"/>
      <c r="J315"/>
      <c r="K315"/>
      <c r="L315"/>
      <c r="M315"/>
    </row>
    <row r="316" spans="3:13" s="4" customFormat="1" ht="11.25" customHeight="1">
      <c r="C316"/>
      <c r="D316"/>
      <c r="E316"/>
      <c r="F316"/>
      <c r="G316"/>
      <c r="H316"/>
      <c r="I316"/>
      <c r="J316"/>
      <c r="K316"/>
      <c r="L316"/>
      <c r="M316"/>
    </row>
    <row r="317" spans="3:13" s="4" customFormat="1" ht="11.25" customHeight="1">
      <c r="C317"/>
      <c r="D317"/>
      <c r="E317"/>
      <c r="F317"/>
      <c r="G317"/>
      <c r="H317"/>
      <c r="I317"/>
      <c r="J317"/>
      <c r="K317"/>
      <c r="L317"/>
      <c r="M317"/>
    </row>
    <row r="318" spans="3:13" s="4" customFormat="1" ht="11.25" customHeight="1">
      <c r="C318"/>
      <c r="D318"/>
      <c r="E318"/>
      <c r="F318"/>
      <c r="G318"/>
      <c r="H318"/>
      <c r="I318"/>
      <c r="J318"/>
      <c r="K318"/>
      <c r="L318"/>
      <c r="M318"/>
    </row>
    <row r="319" spans="3:13" s="4" customFormat="1" ht="11.25" customHeight="1">
      <c r="C319"/>
      <c r="D319"/>
      <c r="E319"/>
      <c r="F319"/>
      <c r="G319"/>
      <c r="H319"/>
      <c r="I319"/>
      <c r="J319"/>
      <c r="K319"/>
      <c r="L319"/>
      <c r="M319"/>
    </row>
    <row r="320" spans="3:13" s="4" customFormat="1" ht="11.25" customHeight="1">
      <c r="C320"/>
      <c r="D320"/>
      <c r="E320"/>
      <c r="F320"/>
      <c r="G320"/>
      <c r="H320"/>
      <c r="I320"/>
      <c r="J320"/>
      <c r="K320"/>
      <c r="L320"/>
      <c r="M320"/>
    </row>
    <row r="321" spans="3:13" s="4" customFormat="1" ht="11.25" customHeight="1">
      <c r="C321"/>
      <c r="D321"/>
      <c r="E321"/>
      <c r="F321"/>
      <c r="G321"/>
      <c r="H321"/>
      <c r="I321"/>
      <c r="J321"/>
      <c r="K321"/>
      <c r="L321"/>
      <c r="M321"/>
    </row>
    <row r="322" spans="3:13" s="4" customFormat="1" ht="11.25" customHeight="1">
      <c r="C322"/>
      <c r="D322"/>
      <c r="E322"/>
      <c r="F322"/>
      <c r="G322"/>
      <c r="H322"/>
      <c r="I322"/>
      <c r="J322"/>
      <c r="K322"/>
      <c r="L322"/>
      <c r="M322"/>
    </row>
    <row r="323" spans="3:13" s="4" customFormat="1" ht="11.25" customHeight="1">
      <c r="C323"/>
      <c r="D323"/>
      <c r="E323"/>
      <c r="F323"/>
      <c r="G323"/>
      <c r="H323"/>
      <c r="I323"/>
      <c r="J323"/>
      <c r="K323"/>
      <c r="L323"/>
      <c r="M323"/>
    </row>
    <row r="324" spans="3:13" s="4" customFormat="1" ht="11.25" customHeight="1">
      <c r="C324"/>
      <c r="D324"/>
      <c r="E324"/>
      <c r="F324"/>
      <c r="G324"/>
      <c r="H324"/>
      <c r="I324"/>
      <c r="J324"/>
      <c r="K324"/>
      <c r="L324"/>
      <c r="M324"/>
    </row>
    <row r="325" spans="3:13" s="4" customFormat="1" ht="11.25" customHeight="1">
      <c r="C325"/>
      <c r="D325"/>
      <c r="E325"/>
      <c r="F325"/>
      <c r="G325"/>
      <c r="H325"/>
      <c r="I325"/>
      <c r="J325"/>
      <c r="K325"/>
      <c r="L325"/>
      <c r="M325"/>
    </row>
    <row r="326" spans="3:13" s="4" customFormat="1" ht="11.25" customHeight="1">
      <c r="C326"/>
      <c r="D326"/>
      <c r="E326"/>
      <c r="F326"/>
      <c r="G326"/>
      <c r="H326"/>
      <c r="I326"/>
      <c r="J326"/>
      <c r="K326"/>
      <c r="L326"/>
      <c r="M326"/>
    </row>
    <row r="327" spans="3:13" s="4" customFormat="1" ht="11.25" customHeight="1">
      <c r="C327"/>
      <c r="D327"/>
      <c r="E327"/>
      <c r="F327"/>
      <c r="G327"/>
      <c r="H327"/>
      <c r="I327"/>
      <c r="J327"/>
      <c r="K327"/>
      <c r="L327"/>
      <c r="M327"/>
    </row>
    <row r="328" spans="3:13" s="4" customFormat="1" ht="11.25" customHeight="1">
      <c r="C328"/>
      <c r="D328"/>
      <c r="E328"/>
      <c r="F328"/>
      <c r="G328"/>
      <c r="H328"/>
      <c r="I328"/>
      <c r="J328"/>
      <c r="K328"/>
      <c r="L328"/>
      <c r="M328"/>
    </row>
    <row r="329" spans="3:13" s="4" customFormat="1" ht="11.25" customHeight="1">
      <c r="C329"/>
      <c r="D329"/>
      <c r="E329"/>
      <c r="F329"/>
      <c r="G329"/>
      <c r="H329"/>
      <c r="I329"/>
      <c r="J329"/>
      <c r="K329"/>
      <c r="L329"/>
      <c r="M329"/>
    </row>
    <row r="330" spans="3:13" s="4" customFormat="1" ht="11.25" customHeight="1">
      <c r="C330"/>
      <c r="D330"/>
      <c r="E330"/>
      <c r="F330"/>
      <c r="G330"/>
      <c r="H330"/>
      <c r="I330"/>
      <c r="J330"/>
      <c r="K330"/>
      <c r="L330"/>
      <c r="M330"/>
    </row>
    <row r="331" spans="3:13" s="4" customFormat="1" ht="11.25" customHeight="1">
      <c r="C331"/>
      <c r="D331"/>
      <c r="E331"/>
      <c r="F331"/>
      <c r="G331"/>
      <c r="H331"/>
      <c r="I331"/>
      <c r="J331"/>
      <c r="K331"/>
      <c r="L331"/>
      <c r="M331"/>
    </row>
    <row r="332" spans="3:13" s="4" customFormat="1" ht="11.25" customHeight="1">
      <c r="C332"/>
      <c r="D332"/>
      <c r="E332"/>
      <c r="F332"/>
      <c r="G332"/>
      <c r="H332"/>
      <c r="I332"/>
      <c r="J332"/>
      <c r="K332"/>
      <c r="L332"/>
      <c r="M332"/>
    </row>
    <row r="333" spans="3:13" s="4" customFormat="1" ht="11.25" customHeight="1">
      <c r="C333"/>
      <c r="D333"/>
      <c r="E333"/>
      <c r="F333"/>
      <c r="G333"/>
      <c r="H333"/>
      <c r="I333"/>
      <c r="J333"/>
      <c r="K333"/>
      <c r="L333"/>
      <c r="M333"/>
    </row>
    <row r="334" spans="3:13" s="4" customFormat="1" ht="11.25" customHeight="1">
      <c r="C334"/>
      <c r="D334"/>
      <c r="E334"/>
      <c r="F334"/>
      <c r="G334"/>
      <c r="H334"/>
      <c r="I334"/>
      <c r="J334"/>
      <c r="K334"/>
      <c r="L334"/>
      <c r="M334"/>
    </row>
    <row r="335" spans="3:13" s="4" customFormat="1" ht="11.25" customHeight="1">
      <c r="C335"/>
      <c r="D335"/>
      <c r="E335"/>
      <c r="F335"/>
      <c r="G335"/>
      <c r="H335"/>
      <c r="I335"/>
      <c r="J335"/>
      <c r="K335"/>
      <c r="L335"/>
      <c r="M335"/>
    </row>
    <row r="336" spans="3:13" s="4" customFormat="1" ht="11.25" customHeight="1">
      <c r="C336"/>
      <c r="D336"/>
      <c r="E336"/>
      <c r="F336"/>
      <c r="G336"/>
      <c r="H336"/>
      <c r="I336"/>
      <c r="J336"/>
      <c r="K336"/>
      <c r="L336"/>
      <c r="M336"/>
    </row>
    <row r="337" spans="3:13" s="4" customFormat="1" ht="11.25" customHeight="1">
      <c r="C337"/>
      <c r="D337"/>
      <c r="E337"/>
      <c r="F337"/>
      <c r="G337"/>
      <c r="H337"/>
      <c r="I337"/>
      <c r="J337"/>
      <c r="K337"/>
      <c r="L337"/>
      <c r="M337"/>
    </row>
    <row r="338" spans="3:13" s="4" customFormat="1" ht="11.25" customHeight="1">
      <c r="C338"/>
      <c r="D338"/>
      <c r="E338"/>
      <c r="F338"/>
      <c r="G338"/>
      <c r="H338"/>
      <c r="I338"/>
      <c r="J338"/>
      <c r="K338"/>
      <c r="L338"/>
      <c r="M338"/>
    </row>
    <row r="339" spans="3:13" s="4" customFormat="1" ht="11.25" customHeight="1">
      <c r="C339"/>
      <c r="D339"/>
      <c r="E339"/>
      <c r="F339"/>
      <c r="G339"/>
      <c r="H339"/>
      <c r="I339"/>
      <c r="J339"/>
      <c r="K339"/>
      <c r="L339"/>
      <c r="M339"/>
    </row>
    <row r="340" spans="3:13" s="4" customFormat="1" ht="11.25" customHeight="1">
      <c r="C340"/>
      <c r="D340"/>
      <c r="E340"/>
      <c r="F340"/>
      <c r="G340"/>
      <c r="H340"/>
      <c r="I340"/>
      <c r="J340"/>
      <c r="K340"/>
      <c r="L340"/>
      <c r="M340"/>
    </row>
    <row r="341" spans="3:13" s="4" customFormat="1" ht="11.25" customHeight="1">
      <c r="C341"/>
      <c r="D341"/>
      <c r="E341"/>
      <c r="F341"/>
      <c r="G341"/>
      <c r="H341"/>
      <c r="I341"/>
      <c r="J341"/>
      <c r="K341"/>
      <c r="L341"/>
      <c r="M341"/>
    </row>
    <row r="342" spans="3:13" s="4" customFormat="1" ht="11.25" customHeight="1">
      <c r="C342"/>
      <c r="D342"/>
      <c r="E342"/>
      <c r="F342"/>
      <c r="G342"/>
      <c r="H342"/>
      <c r="I342"/>
      <c r="J342"/>
      <c r="K342"/>
      <c r="L342"/>
      <c r="M342"/>
    </row>
    <row r="343" spans="3:13" s="4" customFormat="1" ht="11.25" customHeight="1">
      <c r="C343"/>
      <c r="D343"/>
      <c r="E343"/>
      <c r="F343"/>
      <c r="G343"/>
      <c r="H343"/>
      <c r="I343"/>
      <c r="J343"/>
      <c r="K343"/>
      <c r="L343"/>
      <c r="M343"/>
    </row>
    <row r="344" spans="3:13" s="4" customFormat="1" ht="11.25" customHeight="1">
      <c r="C344"/>
      <c r="D344"/>
      <c r="E344"/>
      <c r="F344"/>
      <c r="G344"/>
      <c r="H344"/>
      <c r="I344"/>
      <c r="J344"/>
      <c r="K344"/>
      <c r="L344"/>
      <c r="M344"/>
    </row>
    <row r="345" spans="3:13" s="4" customFormat="1" ht="11.25" customHeight="1">
      <c r="C345"/>
      <c r="D345"/>
      <c r="E345"/>
      <c r="F345"/>
      <c r="G345"/>
      <c r="H345"/>
      <c r="I345"/>
      <c r="J345"/>
      <c r="K345"/>
      <c r="L345"/>
      <c r="M345"/>
    </row>
    <row r="346" spans="3:13" s="4" customFormat="1" ht="11.25" customHeight="1">
      <c r="C346"/>
      <c r="D346"/>
      <c r="E346"/>
      <c r="F346"/>
      <c r="G346"/>
      <c r="H346"/>
      <c r="I346"/>
      <c r="J346"/>
      <c r="K346"/>
      <c r="L346"/>
      <c r="M346"/>
    </row>
    <row r="347" spans="3:13" s="4" customFormat="1" ht="11.25" customHeight="1">
      <c r="C347"/>
      <c r="D347"/>
      <c r="E347"/>
      <c r="F347"/>
      <c r="G347"/>
      <c r="H347"/>
      <c r="I347"/>
      <c r="J347"/>
      <c r="K347"/>
      <c r="L347"/>
      <c r="M347"/>
    </row>
    <row r="348" spans="3:13" s="4" customFormat="1" ht="11.25" customHeight="1">
      <c r="C348"/>
      <c r="D348"/>
      <c r="E348"/>
      <c r="F348"/>
      <c r="G348"/>
      <c r="H348"/>
      <c r="I348"/>
      <c r="J348"/>
      <c r="K348"/>
      <c r="L348"/>
      <c r="M348"/>
    </row>
    <row r="349" spans="3:13" s="4" customFormat="1" ht="11.25" customHeight="1">
      <c r="C349"/>
      <c r="D349"/>
      <c r="E349"/>
      <c r="F349"/>
      <c r="G349"/>
      <c r="H349"/>
      <c r="I349"/>
      <c r="J349"/>
      <c r="K349"/>
      <c r="L349"/>
      <c r="M349"/>
    </row>
    <row r="350" spans="3:13" s="4" customFormat="1" ht="11.25" customHeight="1">
      <c r="C350"/>
      <c r="D350"/>
      <c r="E350"/>
      <c r="F350"/>
      <c r="G350"/>
      <c r="H350"/>
      <c r="I350"/>
      <c r="J350"/>
      <c r="K350"/>
      <c r="L350"/>
      <c r="M350"/>
    </row>
    <row r="351" spans="3:13" s="4" customFormat="1" ht="11.25" customHeight="1">
      <c r="C351"/>
      <c r="D351"/>
      <c r="E351"/>
      <c r="F351"/>
      <c r="G351"/>
      <c r="H351"/>
      <c r="I351"/>
      <c r="J351"/>
      <c r="K351"/>
      <c r="L351"/>
      <c r="M351"/>
    </row>
    <row r="352" spans="3:13" s="4" customFormat="1" ht="11.25" customHeight="1">
      <c r="C352"/>
      <c r="D352"/>
      <c r="E352"/>
      <c r="F352"/>
      <c r="G352"/>
      <c r="H352"/>
      <c r="I352"/>
      <c r="J352"/>
      <c r="K352"/>
      <c r="L352"/>
      <c r="M352"/>
    </row>
    <row r="353" spans="3:13" s="4" customFormat="1" ht="11.25" customHeight="1">
      <c r="C353"/>
      <c r="D353"/>
      <c r="E353"/>
      <c r="F353"/>
      <c r="G353"/>
      <c r="H353"/>
      <c r="I353"/>
      <c r="J353"/>
      <c r="K353"/>
      <c r="L353"/>
      <c r="M353"/>
    </row>
    <row r="354" spans="3:13" s="4" customFormat="1" ht="11.25" customHeight="1">
      <c r="C354"/>
      <c r="D354"/>
      <c r="E354"/>
      <c r="F354"/>
      <c r="G354"/>
      <c r="H354"/>
      <c r="I354"/>
      <c r="J354"/>
      <c r="K354"/>
      <c r="L354"/>
      <c r="M354"/>
    </row>
    <row r="355" spans="3:13" s="4" customFormat="1" ht="11.25" customHeight="1">
      <c r="C355"/>
      <c r="D355"/>
      <c r="E355"/>
      <c r="F355"/>
      <c r="G355"/>
      <c r="H355"/>
      <c r="I355"/>
      <c r="J355"/>
      <c r="K355"/>
      <c r="L355"/>
      <c r="M355"/>
    </row>
    <row r="356" spans="3:13" s="4" customFormat="1" ht="11.25" customHeight="1">
      <c r="C356"/>
      <c r="D356"/>
      <c r="E356"/>
      <c r="F356"/>
      <c r="G356"/>
      <c r="H356"/>
      <c r="I356"/>
      <c r="J356"/>
      <c r="K356"/>
      <c r="L356"/>
      <c r="M356"/>
    </row>
    <row r="357" spans="3:13" s="4" customFormat="1" ht="11.25" customHeight="1">
      <c r="C357"/>
      <c r="D357"/>
      <c r="E357"/>
      <c r="F357"/>
      <c r="G357"/>
      <c r="H357"/>
      <c r="I357"/>
      <c r="J357"/>
      <c r="K357"/>
      <c r="L357"/>
      <c r="M357"/>
    </row>
    <row r="358" spans="3:13" s="4" customFormat="1" ht="11.25" customHeight="1">
      <c r="C358"/>
      <c r="D358"/>
      <c r="E358"/>
      <c r="F358"/>
      <c r="G358"/>
      <c r="H358"/>
      <c r="I358"/>
      <c r="J358"/>
      <c r="K358"/>
      <c r="L358"/>
      <c r="M358"/>
    </row>
    <row r="359" spans="3:13" s="4" customFormat="1" ht="11.25" customHeight="1">
      <c r="C359"/>
      <c r="D359"/>
      <c r="E359"/>
      <c r="F359"/>
      <c r="G359"/>
      <c r="H359"/>
      <c r="I359"/>
      <c r="J359"/>
      <c r="K359"/>
      <c r="L359"/>
      <c r="M359"/>
    </row>
    <row r="360" spans="3:13" s="4" customFormat="1" ht="11.25" customHeight="1">
      <c r="C360"/>
      <c r="D360"/>
      <c r="E360"/>
      <c r="F360"/>
      <c r="G360"/>
      <c r="H360"/>
      <c r="I360"/>
      <c r="J360"/>
      <c r="K360"/>
      <c r="L360"/>
      <c r="M360"/>
    </row>
    <row r="361" spans="3:13" s="4" customFormat="1" ht="11.25" customHeight="1">
      <c r="C361"/>
      <c r="D361"/>
      <c r="E361"/>
      <c r="F361"/>
      <c r="G361"/>
      <c r="H361"/>
      <c r="I361"/>
      <c r="J361"/>
      <c r="K361"/>
      <c r="L361"/>
      <c r="M361"/>
    </row>
    <row r="362" spans="3:13" s="4" customFormat="1" ht="11.25" customHeight="1">
      <c r="C362"/>
      <c r="D362"/>
      <c r="E362"/>
      <c r="F362"/>
      <c r="G362"/>
      <c r="H362"/>
      <c r="I362"/>
      <c r="J362"/>
      <c r="K362"/>
      <c r="L362"/>
      <c r="M362"/>
    </row>
    <row r="363" spans="3:13" s="4" customFormat="1" ht="11.25" customHeight="1">
      <c r="C363"/>
      <c r="D363"/>
      <c r="E363"/>
      <c r="F363"/>
      <c r="G363"/>
      <c r="H363"/>
      <c r="I363"/>
      <c r="J363"/>
      <c r="K363"/>
      <c r="L363"/>
      <c r="M363"/>
    </row>
    <row r="364" spans="3:13" s="4" customFormat="1" ht="11.25" customHeight="1">
      <c r="C364"/>
      <c r="D364"/>
      <c r="E364"/>
      <c r="F364"/>
      <c r="G364"/>
      <c r="H364"/>
      <c r="I364"/>
      <c r="J364"/>
      <c r="K364"/>
      <c r="L364"/>
      <c r="M364"/>
    </row>
    <row r="365" spans="3:13" s="4" customFormat="1" ht="11.25" customHeight="1">
      <c r="C365"/>
      <c r="D365"/>
      <c r="E365"/>
      <c r="F365"/>
      <c r="G365"/>
      <c r="H365"/>
      <c r="I365"/>
      <c r="J365"/>
      <c r="K365"/>
      <c r="L365"/>
      <c r="M365"/>
    </row>
    <row r="366" spans="3:13" s="4" customFormat="1" ht="11.25" customHeight="1">
      <c r="C366"/>
      <c r="D366"/>
      <c r="E366"/>
      <c r="F366"/>
      <c r="G366"/>
      <c r="H366"/>
      <c r="I366"/>
      <c r="J366"/>
      <c r="K366"/>
      <c r="L366"/>
      <c r="M366"/>
    </row>
    <row r="367" spans="3:13" s="4" customFormat="1" ht="11.25" customHeight="1">
      <c r="C367"/>
      <c r="D367"/>
      <c r="E367"/>
      <c r="F367"/>
      <c r="G367"/>
      <c r="H367"/>
      <c r="I367"/>
      <c r="J367"/>
      <c r="K367"/>
      <c r="L367"/>
      <c r="M367"/>
    </row>
    <row r="368" spans="3:13" s="4" customFormat="1" ht="11.25" customHeight="1">
      <c r="C368"/>
      <c r="D368"/>
      <c r="E368"/>
      <c r="F368"/>
      <c r="G368"/>
      <c r="H368"/>
      <c r="I368"/>
      <c r="J368"/>
      <c r="K368"/>
      <c r="L368"/>
      <c r="M368"/>
    </row>
    <row r="369" spans="3:13" s="4" customFormat="1" ht="11.25" customHeight="1">
      <c r="C369"/>
      <c r="D369"/>
      <c r="E369"/>
      <c r="F369"/>
      <c r="G369"/>
      <c r="H369"/>
      <c r="I369"/>
      <c r="J369"/>
      <c r="K369"/>
      <c r="L369"/>
      <c r="M369"/>
    </row>
    <row r="370" spans="3:13" s="4" customFormat="1" ht="11.25" customHeight="1">
      <c r="C370"/>
      <c r="D370"/>
      <c r="E370"/>
      <c r="F370"/>
      <c r="G370"/>
      <c r="H370"/>
      <c r="I370"/>
      <c r="J370"/>
      <c r="K370"/>
      <c r="L370"/>
      <c r="M370"/>
    </row>
    <row r="371" spans="3:13" s="4" customFormat="1" ht="11.25" customHeight="1">
      <c r="C371"/>
      <c r="D371"/>
      <c r="E371"/>
      <c r="F371"/>
      <c r="G371"/>
      <c r="H371"/>
      <c r="I371"/>
      <c r="J371"/>
      <c r="K371"/>
      <c r="L371"/>
      <c r="M371"/>
    </row>
    <row r="372" spans="3:13" s="4" customFormat="1" ht="11.25" customHeight="1">
      <c r="C372"/>
      <c r="D372"/>
      <c r="E372"/>
      <c r="F372"/>
      <c r="G372"/>
      <c r="H372"/>
      <c r="I372"/>
      <c r="J372"/>
      <c r="K372"/>
      <c r="L372"/>
      <c r="M372"/>
    </row>
    <row r="373" spans="3:13" s="4" customFormat="1" ht="11.25" customHeight="1">
      <c r="C373"/>
      <c r="D373"/>
      <c r="E373"/>
      <c r="F373"/>
      <c r="G373"/>
      <c r="H373"/>
      <c r="I373"/>
      <c r="J373"/>
      <c r="K373"/>
      <c r="L373"/>
      <c r="M373"/>
    </row>
    <row r="374" spans="3:13" s="4" customFormat="1" ht="11.25" customHeight="1">
      <c r="C374"/>
      <c r="D374"/>
      <c r="E374"/>
      <c r="F374"/>
      <c r="G374"/>
      <c r="H374"/>
      <c r="I374"/>
      <c r="J374"/>
      <c r="K374"/>
      <c r="L374"/>
      <c r="M374"/>
    </row>
    <row r="375" spans="3:13" s="4" customFormat="1" ht="11.25" customHeight="1">
      <c r="C375"/>
      <c r="D375"/>
      <c r="E375"/>
      <c r="F375"/>
      <c r="G375"/>
      <c r="H375"/>
      <c r="I375"/>
      <c r="J375"/>
      <c r="K375"/>
      <c r="L375"/>
      <c r="M375"/>
    </row>
    <row r="376" spans="3:13" s="4" customFormat="1" ht="11.25" customHeight="1">
      <c r="C376"/>
      <c r="D376"/>
      <c r="E376"/>
      <c r="F376"/>
      <c r="G376"/>
      <c r="H376"/>
      <c r="I376"/>
      <c r="J376"/>
      <c r="K376"/>
      <c r="L376"/>
      <c r="M376"/>
    </row>
    <row r="377" spans="3:13" s="4" customFormat="1" ht="11.25" customHeight="1">
      <c r="C377"/>
      <c r="D377"/>
      <c r="E377"/>
      <c r="F377"/>
      <c r="G377"/>
      <c r="H377"/>
      <c r="I377"/>
      <c r="J377"/>
      <c r="K377"/>
      <c r="L377"/>
      <c r="M377"/>
    </row>
    <row r="378" spans="3:13" s="4" customFormat="1" ht="11.25" customHeight="1">
      <c r="C378"/>
      <c r="D378"/>
      <c r="E378"/>
      <c r="F378"/>
      <c r="G378"/>
      <c r="H378"/>
      <c r="I378"/>
      <c r="J378"/>
      <c r="K378"/>
      <c r="L378"/>
      <c r="M378"/>
    </row>
    <row r="379" spans="3:13" s="4" customFormat="1" ht="11.25" customHeight="1">
      <c r="C379"/>
      <c r="D379"/>
      <c r="E379"/>
      <c r="F379"/>
      <c r="G379"/>
      <c r="H379"/>
      <c r="I379"/>
      <c r="J379"/>
      <c r="K379"/>
      <c r="L379"/>
      <c r="M379"/>
    </row>
    <row r="380" spans="3:13" s="4" customFormat="1" ht="11.25" customHeight="1">
      <c r="C380"/>
      <c r="D380"/>
      <c r="E380"/>
      <c r="F380"/>
      <c r="G380"/>
      <c r="H380"/>
      <c r="I380"/>
      <c r="J380"/>
      <c r="K380"/>
      <c r="L380"/>
      <c r="M380"/>
    </row>
    <row r="381" spans="3:13" s="4" customFormat="1" ht="11.25" customHeight="1">
      <c r="C381"/>
      <c r="D381"/>
      <c r="E381"/>
      <c r="F381"/>
      <c r="G381"/>
      <c r="H381"/>
      <c r="I381"/>
      <c r="J381"/>
      <c r="K381"/>
      <c r="L381"/>
      <c r="M381"/>
    </row>
    <row r="382" spans="3:13" s="4" customFormat="1" ht="11.25" customHeight="1">
      <c r="C382"/>
      <c r="D382"/>
      <c r="E382"/>
      <c r="F382"/>
      <c r="G382"/>
      <c r="H382"/>
      <c r="I382"/>
      <c r="J382"/>
      <c r="K382"/>
      <c r="L382"/>
      <c r="M382"/>
    </row>
    <row r="383" spans="3:13" s="4" customFormat="1" ht="11.25" customHeight="1">
      <c r="C383"/>
      <c r="D383"/>
      <c r="E383"/>
      <c r="F383"/>
      <c r="G383"/>
      <c r="H383"/>
      <c r="I383"/>
      <c r="J383"/>
      <c r="K383"/>
      <c r="L383"/>
      <c r="M383"/>
    </row>
    <row r="384" spans="3:13" s="4" customFormat="1" ht="11.25" customHeight="1">
      <c r="C384"/>
      <c r="D384"/>
      <c r="E384"/>
      <c r="F384"/>
      <c r="G384"/>
      <c r="H384"/>
      <c r="I384"/>
      <c r="J384"/>
      <c r="K384"/>
      <c r="L384"/>
      <c r="M384"/>
    </row>
    <row r="385" spans="3:13" s="4" customFormat="1" ht="11.25" customHeight="1">
      <c r="C385"/>
      <c r="D385"/>
      <c r="E385"/>
      <c r="F385"/>
      <c r="G385"/>
      <c r="H385"/>
      <c r="I385"/>
      <c r="J385"/>
      <c r="K385"/>
      <c r="L385"/>
      <c r="M385"/>
    </row>
    <row r="386" spans="3:13" s="4" customFormat="1" ht="11.25" customHeight="1">
      <c r="C386"/>
      <c r="D386"/>
      <c r="E386"/>
      <c r="F386"/>
      <c r="G386"/>
      <c r="H386"/>
      <c r="I386"/>
      <c r="J386"/>
      <c r="K386"/>
      <c r="L386"/>
      <c r="M386"/>
    </row>
    <row r="387" spans="3:13" s="4" customFormat="1" ht="11.25" customHeight="1">
      <c r="C387"/>
      <c r="D387"/>
      <c r="E387"/>
      <c r="F387"/>
      <c r="G387"/>
      <c r="H387"/>
      <c r="I387"/>
      <c r="J387"/>
      <c r="K387"/>
      <c r="L387"/>
      <c r="M387"/>
    </row>
    <row r="388" spans="3:13" s="4" customFormat="1" ht="11.25" customHeight="1">
      <c r="C388"/>
      <c r="D388"/>
      <c r="E388"/>
      <c r="F388"/>
      <c r="G388"/>
      <c r="H388"/>
      <c r="I388"/>
      <c r="J388"/>
      <c r="K388"/>
      <c r="L388"/>
      <c r="M388"/>
    </row>
    <row r="389" spans="3:13" s="4" customFormat="1" ht="11.25" customHeight="1">
      <c r="C389"/>
      <c r="D389"/>
      <c r="E389"/>
      <c r="F389"/>
      <c r="G389"/>
      <c r="H389"/>
      <c r="I389"/>
      <c r="J389"/>
      <c r="K389"/>
      <c r="L389"/>
      <c r="M389"/>
    </row>
    <row r="390" spans="3:13" s="4" customFormat="1" ht="11.25" customHeight="1">
      <c r="C390"/>
      <c r="D390"/>
      <c r="E390"/>
      <c r="F390"/>
      <c r="G390"/>
      <c r="H390"/>
      <c r="I390"/>
      <c r="J390"/>
      <c r="K390"/>
      <c r="L390"/>
      <c r="M390"/>
    </row>
    <row r="391" spans="3:13" s="4" customFormat="1" ht="11.25" customHeight="1">
      <c r="C391"/>
      <c r="D391"/>
      <c r="E391"/>
      <c r="F391"/>
      <c r="G391"/>
      <c r="H391"/>
      <c r="I391"/>
      <c r="J391"/>
      <c r="K391"/>
      <c r="L391"/>
      <c r="M391"/>
    </row>
    <row r="392" spans="3:13" s="4" customFormat="1" ht="11.25" customHeight="1">
      <c r="C392"/>
      <c r="D392"/>
      <c r="E392"/>
      <c r="F392"/>
      <c r="G392"/>
      <c r="H392"/>
      <c r="I392"/>
      <c r="J392"/>
      <c r="K392"/>
      <c r="L392"/>
      <c r="M392"/>
    </row>
    <row r="393" spans="3:13" s="4" customFormat="1" ht="11.25" customHeight="1">
      <c r="C393"/>
      <c r="D393"/>
      <c r="E393"/>
      <c r="F393"/>
      <c r="G393"/>
      <c r="H393"/>
      <c r="I393"/>
      <c r="J393"/>
      <c r="K393"/>
      <c r="L393"/>
      <c r="M393"/>
    </row>
    <row r="394" spans="3:13" s="4" customFormat="1" ht="11.25" customHeight="1">
      <c r="C394"/>
      <c r="D394"/>
      <c r="E394"/>
      <c r="F394"/>
      <c r="G394"/>
      <c r="H394"/>
      <c r="I394"/>
      <c r="J394"/>
      <c r="K394"/>
      <c r="L394"/>
      <c r="M394"/>
    </row>
    <row r="395" spans="3:13" s="4" customFormat="1" ht="11.25" customHeight="1">
      <c r="C395"/>
      <c r="D395"/>
      <c r="E395"/>
      <c r="F395"/>
      <c r="G395"/>
      <c r="H395"/>
      <c r="I395"/>
      <c r="J395"/>
      <c r="K395"/>
      <c r="L395"/>
      <c r="M395"/>
    </row>
    <row r="396" spans="3:13" s="4" customFormat="1" ht="11.25" customHeight="1">
      <c r="C396"/>
      <c r="D396"/>
      <c r="E396"/>
      <c r="F396"/>
      <c r="G396"/>
      <c r="H396"/>
      <c r="I396"/>
      <c r="J396"/>
      <c r="K396"/>
      <c r="L396"/>
      <c r="M396"/>
    </row>
    <row r="397" spans="3:13" s="4" customFormat="1" ht="11.25" customHeight="1">
      <c r="C397"/>
      <c r="D397"/>
      <c r="E397"/>
      <c r="F397"/>
      <c r="G397"/>
      <c r="H397"/>
      <c r="I397"/>
      <c r="J397"/>
      <c r="K397"/>
      <c r="L397"/>
      <c r="M397"/>
    </row>
    <row r="398" spans="3:13" s="4" customFormat="1" ht="11.25" customHeight="1">
      <c r="C398"/>
      <c r="D398"/>
      <c r="E398"/>
      <c r="F398"/>
      <c r="G398"/>
      <c r="H398"/>
      <c r="I398"/>
      <c r="J398"/>
      <c r="K398"/>
      <c r="L398"/>
      <c r="M398"/>
    </row>
    <row r="399" spans="3:13" s="4" customFormat="1" ht="11.25" customHeight="1">
      <c r="C399"/>
      <c r="D399"/>
      <c r="E399"/>
      <c r="F399"/>
      <c r="G399"/>
      <c r="H399"/>
      <c r="I399"/>
      <c r="J399"/>
      <c r="K399"/>
      <c r="L399"/>
      <c r="M399"/>
    </row>
    <row r="400" spans="3:13" s="4" customFormat="1" ht="11.25" customHeight="1">
      <c r="C400"/>
      <c r="D400"/>
      <c r="E400"/>
      <c r="F400"/>
      <c r="G400"/>
      <c r="H400"/>
      <c r="I400"/>
      <c r="J400"/>
      <c r="K400"/>
      <c r="L400"/>
      <c r="M400"/>
    </row>
    <row r="401" spans="3:13" s="4" customFormat="1" ht="11.25" customHeight="1">
      <c r="C401"/>
      <c r="D401"/>
      <c r="E401"/>
      <c r="F401"/>
      <c r="G401"/>
      <c r="H401"/>
      <c r="I401"/>
      <c r="J401"/>
      <c r="K401"/>
      <c r="L401"/>
      <c r="M401"/>
    </row>
    <row r="402" spans="3:13" s="4" customFormat="1" ht="11.25" customHeight="1">
      <c r="C402"/>
      <c r="D402"/>
      <c r="E402"/>
      <c r="F402"/>
      <c r="G402"/>
      <c r="H402"/>
      <c r="I402"/>
      <c r="J402"/>
      <c r="K402"/>
      <c r="L402"/>
      <c r="M402"/>
    </row>
    <row r="403" spans="3:13" s="4" customFormat="1" ht="11.25" customHeight="1">
      <c r="C403"/>
      <c r="D403"/>
      <c r="E403"/>
      <c r="F403"/>
      <c r="G403"/>
      <c r="H403"/>
      <c r="I403"/>
      <c r="J403"/>
      <c r="K403"/>
      <c r="L403"/>
      <c r="M403"/>
    </row>
    <row r="404" spans="3:13" s="4" customFormat="1" ht="11.25" customHeight="1">
      <c r="C404"/>
      <c r="D404"/>
      <c r="E404"/>
      <c r="F404"/>
      <c r="G404"/>
      <c r="H404"/>
      <c r="I404"/>
      <c r="J404"/>
      <c r="K404"/>
      <c r="L404"/>
      <c r="M404"/>
    </row>
    <row r="405" spans="3:13" s="4" customFormat="1" ht="11.25" customHeight="1">
      <c r="C405"/>
      <c r="D405"/>
      <c r="E405"/>
      <c r="F405"/>
      <c r="G405"/>
      <c r="H405"/>
      <c r="I405"/>
      <c r="J405"/>
      <c r="K405"/>
      <c r="L405"/>
      <c r="M405"/>
    </row>
    <row r="406" spans="3:13" s="4" customFormat="1" ht="11.25" customHeight="1">
      <c r="C406"/>
      <c r="D406"/>
      <c r="E406"/>
      <c r="F406"/>
      <c r="G406"/>
      <c r="H406"/>
      <c r="I406"/>
      <c r="J406"/>
      <c r="K406"/>
      <c r="L406"/>
      <c r="M406"/>
    </row>
    <row r="407" spans="3:13" s="4" customFormat="1" ht="11.25" customHeight="1">
      <c r="C407"/>
      <c r="D407"/>
      <c r="E407"/>
      <c r="F407"/>
      <c r="G407"/>
      <c r="H407"/>
      <c r="I407"/>
      <c r="J407"/>
      <c r="K407"/>
      <c r="L407"/>
      <c r="M407"/>
    </row>
    <row r="408" spans="3:13" s="4" customFormat="1" ht="11.25" customHeight="1">
      <c r="C408"/>
      <c r="D408"/>
      <c r="E408"/>
      <c r="F408"/>
      <c r="G408"/>
      <c r="H408"/>
      <c r="I408"/>
      <c r="J408"/>
      <c r="K408"/>
      <c r="L408"/>
      <c r="M408"/>
    </row>
    <row r="409" spans="3:13" s="4" customFormat="1" ht="11.25" customHeight="1">
      <c r="C409"/>
      <c r="D409"/>
      <c r="E409"/>
      <c r="F409"/>
      <c r="G409"/>
      <c r="H409"/>
      <c r="I409"/>
      <c r="J409"/>
      <c r="K409"/>
      <c r="L409"/>
      <c r="M409"/>
    </row>
    <row r="410" spans="3:13" s="4" customFormat="1" ht="11.25" customHeight="1">
      <c r="C410"/>
      <c r="D410"/>
      <c r="E410"/>
      <c r="F410"/>
      <c r="G410"/>
      <c r="H410"/>
      <c r="I410"/>
      <c r="J410"/>
      <c r="K410"/>
      <c r="L410"/>
      <c r="M410"/>
    </row>
    <row r="411" spans="3:13" s="4" customFormat="1" ht="11.25" customHeight="1">
      <c r="C411"/>
      <c r="D411"/>
      <c r="E411"/>
      <c r="F411"/>
      <c r="G411"/>
      <c r="H411"/>
      <c r="I411"/>
      <c r="J411"/>
      <c r="K411"/>
      <c r="L411"/>
      <c r="M411"/>
    </row>
    <row r="412" spans="3:13" s="4" customFormat="1" ht="11.25" customHeight="1">
      <c r="C412"/>
      <c r="D412"/>
      <c r="E412"/>
      <c r="F412"/>
      <c r="G412"/>
      <c r="H412"/>
      <c r="I412"/>
      <c r="J412"/>
      <c r="K412"/>
      <c r="L412"/>
      <c r="M412"/>
    </row>
    <row r="413" spans="3:13" s="4" customFormat="1" ht="11.25" customHeight="1">
      <c r="C413"/>
      <c r="D413"/>
      <c r="E413"/>
      <c r="F413"/>
      <c r="G413"/>
      <c r="H413"/>
      <c r="I413"/>
      <c r="J413"/>
      <c r="K413"/>
      <c r="L413"/>
      <c r="M413"/>
    </row>
    <row r="414" spans="3:13" s="4" customFormat="1" ht="11.25" customHeight="1">
      <c r="C414"/>
      <c r="D414"/>
      <c r="E414"/>
      <c r="F414"/>
      <c r="G414"/>
      <c r="H414"/>
      <c r="I414"/>
      <c r="J414"/>
      <c r="K414"/>
      <c r="L414"/>
      <c r="M414"/>
    </row>
    <row r="415" spans="3:13" s="4" customFormat="1" ht="11.25" customHeight="1">
      <c r="C415"/>
      <c r="D415"/>
      <c r="E415"/>
      <c r="F415"/>
      <c r="G415"/>
      <c r="H415"/>
      <c r="I415"/>
      <c r="J415"/>
      <c r="K415"/>
      <c r="L415"/>
      <c r="M415"/>
    </row>
    <row r="416" spans="3:13" s="4" customFormat="1" ht="11.25" customHeight="1">
      <c r="C416"/>
      <c r="D416"/>
      <c r="E416"/>
      <c r="F416"/>
      <c r="G416"/>
      <c r="H416"/>
      <c r="I416"/>
      <c r="J416"/>
      <c r="K416"/>
      <c r="L416"/>
      <c r="M416"/>
    </row>
    <row r="417" spans="3:13" s="4" customFormat="1" ht="11.25" customHeight="1">
      <c r="C417"/>
      <c r="D417"/>
      <c r="E417"/>
      <c r="F417"/>
      <c r="G417"/>
      <c r="H417"/>
      <c r="I417"/>
      <c r="J417"/>
      <c r="K417"/>
      <c r="L417"/>
      <c r="M417"/>
    </row>
    <row r="418" spans="3:13" s="4" customFormat="1" ht="11.25" customHeight="1">
      <c r="C418"/>
      <c r="D418"/>
      <c r="E418"/>
      <c r="F418"/>
      <c r="G418"/>
      <c r="H418"/>
      <c r="I418"/>
      <c r="J418"/>
      <c r="K418"/>
      <c r="L418"/>
      <c r="M418"/>
    </row>
    <row r="419" spans="3:13" s="4" customFormat="1" ht="11.25" customHeight="1">
      <c r="C419"/>
      <c r="D419"/>
      <c r="E419"/>
      <c r="F419"/>
      <c r="G419"/>
      <c r="H419"/>
      <c r="I419"/>
      <c r="J419"/>
      <c r="K419"/>
      <c r="L419"/>
      <c r="M419"/>
    </row>
    <row r="420" spans="3:13" s="4" customFormat="1" ht="11.25" customHeight="1">
      <c r="C420"/>
      <c r="D420"/>
      <c r="E420"/>
      <c r="F420"/>
      <c r="G420"/>
      <c r="H420"/>
      <c r="I420"/>
      <c r="J420"/>
      <c r="K420"/>
      <c r="L420"/>
      <c r="M420"/>
    </row>
    <row r="421" spans="3:13" s="4" customFormat="1" ht="11.25" customHeight="1">
      <c r="C421"/>
      <c r="D421"/>
      <c r="E421"/>
      <c r="F421"/>
      <c r="G421"/>
      <c r="H421"/>
      <c r="I421"/>
      <c r="J421"/>
      <c r="K421"/>
      <c r="L421"/>
      <c r="M421"/>
    </row>
    <row r="422" spans="3:13" s="4" customFormat="1" ht="11.25" customHeight="1">
      <c r="C422"/>
      <c r="D422"/>
      <c r="E422"/>
      <c r="F422"/>
      <c r="G422"/>
      <c r="H422"/>
      <c r="I422"/>
      <c r="J422"/>
      <c r="K422"/>
      <c r="L422"/>
      <c r="M422"/>
    </row>
    <row r="423" spans="3:13" s="4" customFormat="1" ht="11.25" customHeight="1">
      <c r="C423"/>
      <c r="D423"/>
      <c r="E423"/>
      <c r="F423"/>
      <c r="G423"/>
      <c r="H423"/>
      <c r="I423"/>
      <c r="J423"/>
      <c r="K423"/>
      <c r="L423"/>
      <c r="M423"/>
    </row>
    <row r="424" spans="3:13" s="4" customFormat="1" ht="11.25" customHeight="1">
      <c r="C424"/>
      <c r="D424"/>
      <c r="E424"/>
      <c r="F424"/>
      <c r="G424"/>
      <c r="H424"/>
      <c r="I424"/>
      <c r="J424"/>
      <c r="K424"/>
      <c r="L424"/>
      <c r="M424"/>
    </row>
    <row r="425" spans="3:13" s="4" customFormat="1" ht="11.25" customHeight="1">
      <c r="C425"/>
      <c r="D425"/>
      <c r="E425"/>
      <c r="F425"/>
      <c r="G425"/>
      <c r="H425"/>
      <c r="I425"/>
      <c r="J425"/>
      <c r="K425"/>
      <c r="L425"/>
      <c r="M425"/>
    </row>
    <row r="426" spans="3:13" s="4" customFormat="1" ht="11.25" customHeight="1">
      <c r="C426"/>
      <c r="D426"/>
      <c r="E426"/>
      <c r="F426"/>
      <c r="G426"/>
      <c r="H426"/>
      <c r="I426"/>
      <c r="J426"/>
      <c r="K426"/>
      <c r="L426"/>
      <c r="M426"/>
    </row>
    <row r="427" spans="3:13" s="4" customFormat="1" ht="11.25" customHeight="1">
      <c r="C427"/>
      <c r="D427"/>
      <c r="E427"/>
      <c r="F427"/>
      <c r="G427"/>
      <c r="H427"/>
      <c r="I427"/>
      <c r="J427"/>
      <c r="K427"/>
      <c r="L427"/>
      <c r="M427"/>
    </row>
    <row r="428" spans="3:13" s="4" customFormat="1" ht="11.25" customHeight="1">
      <c r="C428"/>
      <c r="D428"/>
      <c r="E428"/>
      <c r="F428"/>
      <c r="G428"/>
      <c r="H428"/>
      <c r="I428"/>
      <c r="J428"/>
      <c r="K428"/>
      <c r="L428"/>
      <c r="M428"/>
    </row>
    <row r="429" spans="3:13" s="4" customFormat="1" ht="11.25" customHeight="1">
      <c r="C429"/>
      <c r="D429"/>
      <c r="E429"/>
      <c r="F429"/>
      <c r="G429"/>
      <c r="H429"/>
      <c r="I429"/>
      <c r="J429"/>
      <c r="K429"/>
      <c r="L429"/>
      <c r="M429"/>
    </row>
    <row r="430" spans="3:13" s="4" customFormat="1" ht="11.25" customHeight="1">
      <c r="C430"/>
      <c r="D430"/>
      <c r="E430"/>
      <c r="F430"/>
      <c r="G430"/>
      <c r="H430"/>
      <c r="I430"/>
      <c r="J430"/>
      <c r="K430"/>
      <c r="L430"/>
      <c r="M430"/>
    </row>
    <row r="431" spans="3:13" s="4" customFormat="1" ht="11.25" customHeight="1">
      <c r="C431"/>
      <c r="D431"/>
      <c r="E431"/>
      <c r="F431"/>
      <c r="G431"/>
      <c r="H431"/>
      <c r="I431"/>
      <c r="J431"/>
      <c r="K431"/>
      <c r="L431"/>
      <c r="M431"/>
    </row>
    <row r="432" spans="3:13" s="4" customFormat="1" ht="11.25" customHeight="1">
      <c r="C432"/>
      <c r="D432"/>
      <c r="E432"/>
      <c r="F432"/>
      <c r="G432"/>
      <c r="H432"/>
      <c r="I432"/>
      <c r="J432"/>
      <c r="K432"/>
      <c r="L432"/>
      <c r="M432"/>
    </row>
    <row r="433" spans="3:13" s="4" customFormat="1" ht="11.25" customHeight="1">
      <c r="C433"/>
      <c r="D433"/>
      <c r="E433"/>
      <c r="F433"/>
      <c r="G433"/>
      <c r="H433"/>
      <c r="I433"/>
      <c r="J433"/>
      <c r="K433"/>
      <c r="L433"/>
      <c r="M433"/>
    </row>
    <row r="434" spans="3:13" s="4" customFormat="1" ht="11.25" customHeight="1">
      <c r="C434"/>
      <c r="D434"/>
      <c r="E434"/>
      <c r="F434"/>
      <c r="G434"/>
      <c r="H434"/>
      <c r="I434"/>
      <c r="J434"/>
      <c r="K434"/>
      <c r="L434"/>
      <c r="M434"/>
    </row>
    <row r="435" spans="3:13" s="4" customFormat="1" ht="11.25" customHeight="1">
      <c r="C435"/>
      <c r="D435"/>
      <c r="E435"/>
      <c r="F435"/>
      <c r="G435"/>
      <c r="H435"/>
      <c r="I435"/>
      <c r="J435"/>
      <c r="K435"/>
      <c r="L435"/>
      <c r="M435"/>
    </row>
    <row r="436" spans="3:13" s="4" customFormat="1" ht="11.25" customHeight="1">
      <c r="C436"/>
      <c r="D436"/>
      <c r="E436"/>
      <c r="F436"/>
      <c r="G436"/>
      <c r="H436"/>
      <c r="I436"/>
      <c r="J436"/>
      <c r="K436"/>
      <c r="L436"/>
      <c r="M436"/>
    </row>
    <row r="437" spans="3:13" s="4" customFormat="1" ht="11.25" customHeight="1">
      <c r="C437"/>
      <c r="D437"/>
      <c r="E437"/>
      <c r="F437"/>
      <c r="G437"/>
      <c r="H437"/>
      <c r="I437"/>
      <c r="J437"/>
      <c r="K437"/>
      <c r="L437"/>
      <c r="M437"/>
    </row>
    <row r="438" spans="3:13" s="4" customFormat="1" ht="11.25" customHeight="1">
      <c r="C438"/>
      <c r="D438"/>
      <c r="E438"/>
      <c r="F438"/>
      <c r="G438"/>
      <c r="H438"/>
      <c r="I438"/>
      <c r="J438"/>
      <c r="K438"/>
      <c r="L438"/>
      <c r="M438"/>
    </row>
    <row r="439" spans="3:13" s="4" customFormat="1" ht="11.25" customHeight="1">
      <c r="C439"/>
      <c r="D439"/>
      <c r="E439"/>
      <c r="F439"/>
      <c r="G439"/>
      <c r="H439"/>
      <c r="I439"/>
      <c r="J439"/>
      <c r="K439"/>
      <c r="L439"/>
      <c r="M439"/>
    </row>
    <row r="440" spans="3:13" s="4" customFormat="1" ht="11.25" customHeight="1">
      <c r="C440"/>
      <c r="D440"/>
      <c r="E440"/>
      <c r="F440"/>
      <c r="G440"/>
      <c r="H440"/>
      <c r="I440"/>
      <c r="J440"/>
      <c r="K440"/>
      <c r="L440"/>
      <c r="M440"/>
    </row>
    <row r="441" spans="3:13" s="4" customFormat="1" ht="11.25" customHeight="1">
      <c r="C441"/>
      <c r="D441"/>
      <c r="E441"/>
      <c r="F441"/>
      <c r="G441"/>
      <c r="H441"/>
      <c r="I441"/>
      <c r="J441"/>
      <c r="K441"/>
      <c r="L441"/>
      <c r="M441"/>
    </row>
    <row r="442" spans="3:13" s="4" customFormat="1" ht="11.25" customHeight="1">
      <c r="C442"/>
      <c r="D442"/>
      <c r="E442"/>
      <c r="F442"/>
      <c r="G442"/>
      <c r="H442"/>
      <c r="I442"/>
      <c r="J442"/>
      <c r="K442"/>
      <c r="L442"/>
      <c r="M442"/>
    </row>
    <row r="443" spans="3:13" s="4" customFormat="1" ht="11.25" customHeight="1">
      <c r="C443"/>
      <c r="D443"/>
      <c r="E443"/>
      <c r="F443"/>
      <c r="G443"/>
      <c r="H443"/>
      <c r="I443"/>
      <c r="J443"/>
      <c r="K443"/>
      <c r="L443"/>
      <c r="M443"/>
    </row>
    <row r="444" spans="3:13" s="4" customFormat="1" ht="11.25" customHeight="1">
      <c r="C444"/>
      <c r="D444"/>
      <c r="E444"/>
      <c r="F444"/>
      <c r="G444"/>
      <c r="H444"/>
      <c r="I444"/>
      <c r="J444"/>
      <c r="K444"/>
      <c r="L444"/>
      <c r="M444"/>
    </row>
    <row r="445" spans="3:13" s="4" customFormat="1" ht="11.25" customHeight="1">
      <c r="C445"/>
      <c r="D445"/>
      <c r="E445"/>
      <c r="F445"/>
      <c r="G445"/>
      <c r="H445"/>
      <c r="I445"/>
      <c r="J445"/>
      <c r="K445"/>
      <c r="L445"/>
      <c r="M445"/>
    </row>
    <row r="446" spans="3:13" s="4" customFormat="1" ht="11.25" customHeight="1">
      <c r="C446"/>
      <c r="D446"/>
      <c r="E446"/>
      <c r="F446"/>
      <c r="G446"/>
      <c r="H446"/>
      <c r="I446"/>
      <c r="J446"/>
      <c r="K446"/>
      <c r="L446"/>
      <c r="M446"/>
    </row>
    <row r="447" spans="3:13" s="4" customFormat="1" ht="11.25" customHeight="1">
      <c r="C447"/>
      <c r="D447"/>
      <c r="E447"/>
      <c r="F447"/>
      <c r="G447"/>
      <c r="H447"/>
      <c r="I447"/>
      <c r="J447"/>
      <c r="K447"/>
      <c r="L447"/>
      <c r="M447"/>
    </row>
    <row r="448" spans="3:13" s="4" customFormat="1" ht="11.25" customHeight="1">
      <c r="C448"/>
      <c r="D448"/>
      <c r="E448"/>
      <c r="F448"/>
      <c r="G448"/>
      <c r="H448"/>
      <c r="I448"/>
      <c r="J448"/>
      <c r="K448"/>
      <c r="L448"/>
      <c r="M448"/>
    </row>
    <row r="449" spans="3:13" s="4" customFormat="1" ht="11.25" customHeight="1">
      <c r="C449"/>
      <c r="D449"/>
      <c r="E449"/>
      <c r="F449"/>
      <c r="G449"/>
      <c r="H449"/>
      <c r="I449"/>
      <c r="J449"/>
      <c r="K449"/>
      <c r="L449"/>
      <c r="M449"/>
    </row>
    <row r="450" spans="3:13" s="4" customFormat="1" ht="11.25" customHeight="1">
      <c r="C450"/>
      <c r="D450"/>
      <c r="E450"/>
      <c r="F450"/>
      <c r="G450"/>
      <c r="H450"/>
      <c r="I450"/>
      <c r="J450"/>
      <c r="K450"/>
      <c r="L450"/>
      <c r="M450"/>
    </row>
    <row r="451" spans="3:13" s="4" customFormat="1" ht="11.25" customHeight="1">
      <c r="C451"/>
      <c r="D451"/>
      <c r="E451"/>
      <c r="F451"/>
      <c r="G451"/>
      <c r="H451"/>
      <c r="I451"/>
      <c r="J451"/>
      <c r="K451"/>
      <c r="L451"/>
      <c r="M451"/>
    </row>
    <row r="452" spans="3:13" s="4" customFormat="1" ht="11.25" customHeight="1">
      <c r="C452"/>
      <c r="D452"/>
      <c r="E452"/>
      <c r="F452"/>
      <c r="G452"/>
      <c r="H452"/>
      <c r="I452"/>
      <c r="J452"/>
      <c r="K452"/>
      <c r="L452"/>
      <c r="M452"/>
    </row>
    <row r="453" spans="3:13" s="4" customFormat="1" ht="11.25" customHeight="1">
      <c r="C453"/>
      <c r="D453"/>
      <c r="E453"/>
      <c r="F453"/>
      <c r="G453"/>
      <c r="H453"/>
      <c r="I453"/>
      <c r="J453"/>
      <c r="K453"/>
      <c r="L453"/>
      <c r="M453"/>
    </row>
    <row r="454" spans="3:13" s="4" customFormat="1" ht="11.25" customHeight="1">
      <c r="C454"/>
      <c r="D454"/>
      <c r="E454"/>
      <c r="F454"/>
      <c r="G454"/>
      <c r="H454"/>
      <c r="I454"/>
      <c r="J454"/>
      <c r="K454"/>
      <c r="L454"/>
      <c r="M454"/>
    </row>
    <row r="455" spans="3:13" s="4" customFormat="1" ht="11.25" customHeight="1">
      <c r="C455"/>
      <c r="D455"/>
      <c r="E455"/>
      <c r="F455"/>
      <c r="G455"/>
      <c r="H455"/>
      <c r="I455"/>
      <c r="J455"/>
      <c r="K455"/>
      <c r="L455"/>
      <c r="M455"/>
    </row>
    <row r="456" spans="3:13" s="4" customFormat="1" ht="11.25" customHeight="1">
      <c r="C456"/>
      <c r="D456"/>
      <c r="E456"/>
      <c r="F456"/>
      <c r="G456"/>
      <c r="H456"/>
      <c r="I456"/>
      <c r="J456"/>
      <c r="K456"/>
      <c r="L456"/>
      <c r="M456"/>
    </row>
    <row r="457" spans="3:13" s="4" customFormat="1" ht="11.25" customHeight="1">
      <c r="C457"/>
      <c r="D457"/>
      <c r="E457"/>
      <c r="F457"/>
      <c r="G457"/>
      <c r="H457"/>
      <c r="I457"/>
      <c r="J457"/>
      <c r="K457"/>
      <c r="L457"/>
      <c r="M457"/>
    </row>
    <row r="458" spans="3:13" s="4" customFormat="1" ht="11.25" customHeight="1">
      <c r="C458"/>
      <c r="D458"/>
      <c r="E458"/>
      <c r="F458"/>
      <c r="G458"/>
      <c r="H458"/>
      <c r="I458"/>
      <c r="J458"/>
      <c r="K458"/>
      <c r="L458"/>
      <c r="M458"/>
    </row>
    <row r="459" spans="3:13" s="4" customFormat="1" ht="11.25" customHeight="1">
      <c r="C459"/>
      <c r="D459"/>
      <c r="E459"/>
      <c r="F459"/>
      <c r="G459"/>
      <c r="H459"/>
      <c r="I459"/>
      <c r="J459"/>
      <c r="K459"/>
      <c r="L459"/>
      <c r="M459"/>
    </row>
    <row r="460" spans="3:13" s="4" customFormat="1" ht="11.25" customHeight="1">
      <c r="C460"/>
      <c r="D460"/>
      <c r="E460"/>
      <c r="F460"/>
      <c r="G460"/>
      <c r="H460"/>
      <c r="I460"/>
      <c r="J460"/>
      <c r="K460"/>
      <c r="L460"/>
      <c r="M460"/>
    </row>
    <row r="461" spans="3:13" s="4" customFormat="1" ht="11.25" customHeight="1">
      <c r="C461"/>
      <c r="D461"/>
      <c r="E461"/>
      <c r="F461"/>
      <c r="G461"/>
      <c r="H461"/>
      <c r="I461"/>
      <c r="J461"/>
      <c r="K461"/>
      <c r="L461"/>
      <c r="M461"/>
    </row>
    <row r="462" spans="3:13" s="4" customFormat="1" ht="11.25" customHeight="1">
      <c r="C462"/>
      <c r="D462"/>
      <c r="E462"/>
      <c r="F462"/>
      <c r="G462"/>
      <c r="H462"/>
      <c r="I462"/>
      <c r="J462"/>
      <c r="K462"/>
      <c r="L462"/>
      <c r="M462"/>
    </row>
    <row r="463" spans="3:13" s="4" customFormat="1" ht="11.25" customHeight="1">
      <c r="C463"/>
      <c r="D463"/>
      <c r="E463"/>
      <c r="F463"/>
      <c r="G463"/>
      <c r="H463"/>
      <c r="I463"/>
      <c r="J463"/>
      <c r="K463"/>
      <c r="L463"/>
      <c r="M463"/>
    </row>
    <row r="464" spans="3:13" s="4" customFormat="1" ht="11.25" customHeight="1">
      <c r="C464"/>
      <c r="D464"/>
      <c r="E464"/>
      <c r="F464"/>
      <c r="G464"/>
      <c r="H464"/>
      <c r="I464"/>
      <c r="J464"/>
      <c r="K464"/>
      <c r="L464"/>
      <c r="M464"/>
    </row>
    <row r="465" spans="3:13" s="4" customFormat="1" ht="11.25" customHeight="1">
      <c r="C465"/>
      <c r="D465"/>
      <c r="E465"/>
      <c r="F465"/>
      <c r="G465"/>
      <c r="H465"/>
      <c r="I465"/>
      <c r="J465"/>
      <c r="K465"/>
      <c r="L465"/>
      <c r="M465"/>
    </row>
    <row r="466" spans="3:13" s="4" customFormat="1" ht="11.25" customHeight="1">
      <c r="C466"/>
      <c r="D466"/>
      <c r="E466"/>
      <c r="F466"/>
      <c r="G466"/>
      <c r="H466"/>
      <c r="I466"/>
      <c r="J466"/>
      <c r="K466"/>
      <c r="L466"/>
      <c r="M466"/>
    </row>
    <row r="467" spans="3:13" s="4" customFormat="1" ht="11.25" customHeight="1">
      <c r="C467"/>
      <c r="D467"/>
      <c r="E467"/>
      <c r="F467"/>
      <c r="G467"/>
      <c r="H467"/>
      <c r="I467"/>
      <c r="J467"/>
      <c r="K467"/>
      <c r="L467"/>
      <c r="M467"/>
    </row>
    <row r="468" spans="3:13" s="4" customFormat="1" ht="11.25" customHeight="1">
      <c r="C468"/>
      <c r="D468"/>
      <c r="E468"/>
      <c r="F468"/>
      <c r="G468"/>
      <c r="H468"/>
      <c r="I468"/>
      <c r="J468"/>
      <c r="K468"/>
      <c r="L468"/>
      <c r="M468"/>
    </row>
    <row r="469" spans="3:13" s="4" customFormat="1" ht="11.25" customHeight="1">
      <c r="C469"/>
      <c r="D469"/>
      <c r="E469"/>
      <c r="F469"/>
      <c r="G469"/>
      <c r="H469"/>
      <c r="I469"/>
      <c r="J469"/>
      <c r="K469"/>
      <c r="L469"/>
      <c r="M469"/>
    </row>
    <row r="470" spans="3:13" s="4" customFormat="1" ht="11.25" customHeight="1">
      <c r="C470"/>
      <c r="D470"/>
      <c r="E470"/>
      <c r="F470"/>
      <c r="G470"/>
      <c r="H470"/>
      <c r="I470"/>
      <c r="J470"/>
      <c r="K470"/>
      <c r="L470"/>
      <c r="M470"/>
    </row>
    <row r="471" spans="3:13" s="4" customFormat="1" ht="11.25" customHeight="1">
      <c r="C471"/>
      <c r="D471"/>
      <c r="E471"/>
      <c r="F471"/>
      <c r="G471"/>
      <c r="H471"/>
      <c r="I471"/>
      <c r="J471"/>
      <c r="K471"/>
      <c r="L471"/>
      <c r="M471"/>
    </row>
    <row r="472" spans="3:13" s="4" customFormat="1" ht="11.25" customHeight="1">
      <c r="C472"/>
      <c r="D472"/>
      <c r="E472"/>
      <c r="F472"/>
      <c r="G472"/>
      <c r="H472"/>
      <c r="I472"/>
      <c r="J472"/>
      <c r="K472"/>
      <c r="L472"/>
      <c r="M472"/>
    </row>
    <row r="473" spans="3:13" s="4" customFormat="1" ht="11.25" customHeight="1">
      <c r="C473"/>
      <c r="D473"/>
      <c r="E473"/>
      <c r="F473"/>
      <c r="G473"/>
      <c r="H473"/>
      <c r="I473"/>
      <c r="J473"/>
      <c r="K473"/>
      <c r="L473"/>
      <c r="M473"/>
    </row>
    <row r="474" spans="3:13" s="4" customFormat="1" ht="11.25" customHeight="1">
      <c r="C474"/>
      <c r="D474"/>
      <c r="E474"/>
      <c r="F474"/>
      <c r="G474"/>
      <c r="H474"/>
      <c r="I474"/>
      <c r="J474"/>
      <c r="K474"/>
      <c r="L474"/>
      <c r="M474"/>
    </row>
    <row r="475" spans="3:13" s="4" customFormat="1" ht="11.25" customHeight="1">
      <c r="C475"/>
      <c r="D475"/>
      <c r="E475"/>
      <c r="F475"/>
      <c r="G475"/>
      <c r="H475"/>
      <c r="I475"/>
      <c r="J475"/>
      <c r="K475"/>
      <c r="L475"/>
      <c r="M475"/>
    </row>
    <row r="476" spans="3:13" s="4" customFormat="1" ht="11.25" customHeight="1">
      <c r="C476"/>
      <c r="D476"/>
      <c r="E476"/>
      <c r="F476"/>
      <c r="G476"/>
      <c r="H476"/>
      <c r="I476"/>
      <c r="J476"/>
      <c r="K476"/>
      <c r="L476"/>
      <c r="M476"/>
    </row>
    <row r="477" spans="3:13" s="4" customFormat="1" ht="11.25" customHeight="1">
      <c r="C477"/>
      <c r="D477"/>
      <c r="E477"/>
      <c r="F477"/>
      <c r="G477"/>
      <c r="H477"/>
      <c r="I477"/>
      <c r="J477"/>
      <c r="K477"/>
      <c r="L477"/>
      <c r="M477"/>
    </row>
    <row r="478" spans="3:13" s="4" customFormat="1" ht="11.25" customHeight="1">
      <c r="C478"/>
      <c r="D478"/>
      <c r="E478"/>
      <c r="F478"/>
      <c r="G478"/>
      <c r="H478"/>
      <c r="I478"/>
      <c r="J478"/>
      <c r="K478"/>
      <c r="L478"/>
      <c r="M478"/>
    </row>
    <row r="479" spans="3:13" s="4" customFormat="1" ht="11.25" customHeight="1">
      <c r="C479"/>
      <c r="D479"/>
      <c r="E479"/>
      <c r="F479"/>
      <c r="G479"/>
      <c r="H479"/>
      <c r="I479"/>
      <c r="J479"/>
      <c r="K479"/>
      <c r="L479"/>
      <c r="M479"/>
    </row>
    <row r="480" spans="3:13" s="4" customFormat="1" ht="11.25" customHeight="1">
      <c r="C480"/>
      <c r="D480"/>
      <c r="E480"/>
      <c r="F480"/>
      <c r="G480"/>
      <c r="H480"/>
      <c r="I480"/>
      <c r="J480"/>
      <c r="K480"/>
      <c r="L480"/>
      <c r="M480"/>
    </row>
    <row r="481" spans="3:13" s="4" customFormat="1" ht="11.25" customHeight="1">
      <c r="C481"/>
      <c r="D481"/>
      <c r="E481"/>
      <c r="F481"/>
      <c r="G481"/>
      <c r="H481"/>
      <c r="I481"/>
      <c r="J481"/>
      <c r="K481"/>
      <c r="L481"/>
      <c r="M481"/>
    </row>
    <row r="482" spans="3:13" s="4" customFormat="1" ht="11.25" customHeight="1">
      <c r="C482"/>
      <c r="D482"/>
      <c r="E482"/>
      <c r="F482"/>
      <c r="G482"/>
      <c r="H482"/>
      <c r="I482"/>
      <c r="J482"/>
      <c r="K482"/>
      <c r="L482"/>
      <c r="M482"/>
    </row>
    <row r="483" spans="3:13" s="4" customFormat="1" ht="11.25" customHeight="1">
      <c r="C483"/>
      <c r="D483"/>
      <c r="E483"/>
      <c r="F483"/>
      <c r="G483"/>
      <c r="H483"/>
      <c r="I483"/>
      <c r="J483"/>
      <c r="K483"/>
      <c r="L483"/>
      <c r="M483"/>
    </row>
    <row r="484" spans="3:13" s="4" customFormat="1" ht="11.25" customHeight="1">
      <c r="C484"/>
      <c r="D484"/>
      <c r="E484"/>
      <c r="F484"/>
      <c r="G484"/>
      <c r="H484"/>
      <c r="I484"/>
      <c r="J484"/>
      <c r="K484"/>
      <c r="L484"/>
      <c r="M484"/>
    </row>
    <row r="485" spans="3:13" s="4" customFormat="1" ht="11.25" customHeight="1">
      <c r="C485"/>
      <c r="D485"/>
      <c r="E485"/>
      <c r="F485"/>
      <c r="G485"/>
      <c r="H485"/>
      <c r="I485"/>
      <c r="J485"/>
      <c r="K485"/>
      <c r="L485"/>
      <c r="M485"/>
    </row>
    <row r="486" spans="3:13" s="4" customFormat="1" ht="11.25" customHeight="1">
      <c r="C486"/>
      <c r="D486"/>
      <c r="E486"/>
      <c r="F486"/>
      <c r="G486"/>
      <c r="H486"/>
      <c r="I486"/>
      <c r="J486"/>
      <c r="K486"/>
      <c r="L486"/>
      <c r="M486"/>
    </row>
    <row r="487" spans="3:13" s="4" customFormat="1" ht="11.25" customHeight="1">
      <c r="C487"/>
      <c r="D487"/>
      <c r="E487"/>
      <c r="F487"/>
      <c r="G487"/>
      <c r="H487"/>
      <c r="I487"/>
      <c r="J487"/>
      <c r="K487"/>
      <c r="L487"/>
      <c r="M487"/>
    </row>
    <row r="488" spans="3:13" s="4" customFormat="1" ht="11.25" customHeight="1">
      <c r="C488"/>
      <c r="D488"/>
      <c r="E488"/>
      <c r="F488"/>
      <c r="G488"/>
      <c r="H488"/>
      <c r="I488"/>
      <c r="J488"/>
      <c r="K488"/>
      <c r="L488"/>
      <c r="M488"/>
    </row>
    <row r="489" spans="3:13" s="4" customFormat="1" ht="11.25" customHeight="1">
      <c r="C489"/>
      <c r="D489"/>
      <c r="E489"/>
      <c r="F489"/>
      <c r="G489"/>
      <c r="H489"/>
      <c r="I489"/>
      <c r="J489"/>
      <c r="K489"/>
      <c r="L489"/>
      <c r="M489"/>
    </row>
    <row r="490" spans="3:13" s="4" customFormat="1" ht="11.25" customHeight="1">
      <c r="C490"/>
      <c r="D490"/>
      <c r="E490"/>
      <c r="F490"/>
      <c r="G490"/>
      <c r="H490"/>
      <c r="I490"/>
      <c r="J490"/>
      <c r="K490"/>
      <c r="L490"/>
      <c r="M490"/>
    </row>
    <row r="491" spans="3:13" s="4" customFormat="1" ht="11.25" customHeight="1">
      <c r="C491"/>
      <c r="D491"/>
      <c r="E491"/>
      <c r="F491"/>
      <c r="G491"/>
      <c r="H491"/>
      <c r="I491"/>
      <c r="J491"/>
      <c r="K491"/>
      <c r="L491"/>
      <c r="M491"/>
    </row>
    <row r="492" spans="3:13" s="4" customFormat="1" ht="11.25" customHeight="1">
      <c r="C492"/>
      <c r="D492"/>
      <c r="E492"/>
      <c r="F492"/>
      <c r="G492"/>
      <c r="H492"/>
      <c r="I492"/>
      <c r="J492"/>
      <c r="K492"/>
      <c r="L492"/>
      <c r="M492"/>
    </row>
    <row r="493" spans="3:13" s="4" customFormat="1" ht="11.25" customHeight="1">
      <c r="C493"/>
      <c r="D493"/>
      <c r="E493"/>
      <c r="F493"/>
      <c r="G493"/>
      <c r="H493"/>
      <c r="I493"/>
      <c r="J493"/>
      <c r="K493"/>
      <c r="L493"/>
      <c r="M493"/>
    </row>
    <row r="494" spans="3:13" s="4" customFormat="1" ht="11.25" customHeight="1">
      <c r="C494"/>
      <c r="D494"/>
      <c r="E494"/>
      <c r="F494"/>
      <c r="G494"/>
      <c r="H494"/>
      <c r="I494"/>
      <c r="J494"/>
      <c r="K494"/>
      <c r="L494"/>
      <c r="M494"/>
    </row>
    <row r="495" spans="3:13" s="4" customFormat="1" ht="11.25" customHeight="1">
      <c r="C495"/>
      <c r="D495"/>
      <c r="E495"/>
      <c r="F495"/>
      <c r="G495"/>
      <c r="H495"/>
      <c r="I495"/>
      <c r="J495"/>
      <c r="K495"/>
      <c r="L495"/>
      <c r="M495"/>
    </row>
    <row r="496" spans="3:13" s="4" customFormat="1" ht="11.25" customHeight="1">
      <c r="C496"/>
      <c r="D496"/>
      <c r="E496"/>
      <c r="F496"/>
      <c r="G496"/>
      <c r="H496"/>
      <c r="I496"/>
      <c r="J496"/>
      <c r="K496"/>
      <c r="L496"/>
      <c r="M496"/>
    </row>
    <row r="497" spans="3:13" s="4" customFormat="1" ht="11.25" customHeight="1">
      <c r="C497"/>
      <c r="D497"/>
      <c r="E497"/>
      <c r="F497"/>
      <c r="G497"/>
      <c r="H497"/>
      <c r="I497"/>
      <c r="J497"/>
      <c r="K497"/>
      <c r="L497"/>
      <c r="M497"/>
    </row>
    <row r="498" spans="3:13" s="4" customFormat="1" ht="11.25" customHeight="1">
      <c r="C498"/>
      <c r="D498"/>
      <c r="E498"/>
      <c r="F498"/>
      <c r="G498"/>
      <c r="H498"/>
      <c r="I498"/>
      <c r="J498"/>
      <c r="K498"/>
      <c r="L498"/>
      <c r="M498"/>
    </row>
    <row r="499" spans="3:13" s="4" customFormat="1" ht="11.25" customHeight="1">
      <c r="C499"/>
      <c r="D499"/>
      <c r="E499"/>
      <c r="F499"/>
      <c r="G499"/>
      <c r="H499"/>
      <c r="I499"/>
      <c r="J499"/>
      <c r="K499"/>
      <c r="L499"/>
      <c r="M499"/>
    </row>
    <row r="500" spans="3:13" s="4" customFormat="1" ht="11.25" customHeight="1">
      <c r="C500"/>
      <c r="D500"/>
      <c r="E500"/>
      <c r="F500"/>
      <c r="G500"/>
      <c r="H500"/>
      <c r="I500"/>
      <c r="J500"/>
      <c r="K500"/>
      <c r="L500"/>
      <c r="M500"/>
    </row>
    <row r="501" spans="3:13" s="4" customFormat="1" ht="11.25" customHeight="1">
      <c r="C501"/>
      <c r="D501"/>
      <c r="E501"/>
      <c r="F501"/>
      <c r="G501"/>
      <c r="H501"/>
      <c r="I501"/>
      <c r="J501"/>
      <c r="K501"/>
      <c r="L501"/>
      <c r="M501"/>
    </row>
    <row r="502" spans="3:13" s="4" customFormat="1" ht="11.25" customHeight="1">
      <c r="C502"/>
      <c r="D502"/>
      <c r="E502"/>
      <c r="F502"/>
      <c r="G502"/>
      <c r="H502"/>
      <c r="I502"/>
      <c r="J502"/>
      <c r="K502"/>
      <c r="L502"/>
      <c r="M502"/>
    </row>
    <row r="503" spans="3:13" s="4" customFormat="1" ht="11.25" customHeight="1">
      <c r="C503"/>
      <c r="D503"/>
      <c r="E503"/>
      <c r="F503"/>
      <c r="G503"/>
      <c r="H503"/>
      <c r="I503"/>
      <c r="J503"/>
      <c r="K503"/>
      <c r="L503"/>
      <c r="M503"/>
    </row>
    <row r="504" spans="3:13" s="4" customFormat="1" ht="11.25" customHeight="1">
      <c r="C504"/>
      <c r="D504"/>
      <c r="E504"/>
      <c r="F504"/>
      <c r="G504"/>
      <c r="H504"/>
      <c r="I504"/>
      <c r="J504"/>
      <c r="K504"/>
      <c r="L504"/>
      <c r="M504"/>
    </row>
    <row r="505" spans="3:13" s="4" customFormat="1" ht="11.25" customHeight="1">
      <c r="C505"/>
      <c r="D505"/>
      <c r="E505"/>
      <c r="F505"/>
      <c r="G505"/>
      <c r="H505"/>
      <c r="I505"/>
      <c r="J505"/>
      <c r="K505"/>
      <c r="L505"/>
      <c r="M505"/>
    </row>
    <row r="506" spans="3:13" s="4" customFormat="1" ht="11.25" customHeight="1">
      <c r="C506"/>
      <c r="D506"/>
      <c r="E506"/>
      <c r="F506"/>
      <c r="G506"/>
      <c r="H506"/>
      <c r="I506"/>
      <c r="J506"/>
      <c r="K506"/>
      <c r="L506"/>
      <c r="M506"/>
    </row>
    <row r="507" spans="3:13" s="4" customFormat="1" ht="11.25" customHeight="1">
      <c r="C507"/>
      <c r="D507"/>
      <c r="E507"/>
      <c r="F507"/>
      <c r="G507"/>
      <c r="H507"/>
      <c r="I507"/>
      <c r="J507"/>
      <c r="K507"/>
      <c r="L507"/>
      <c r="M507"/>
    </row>
    <row r="508" spans="3:13" s="4" customFormat="1" ht="11.25" customHeight="1">
      <c r="C508"/>
      <c r="D508"/>
      <c r="E508"/>
      <c r="F508"/>
      <c r="G508"/>
      <c r="H508"/>
      <c r="I508"/>
      <c r="J508"/>
      <c r="K508"/>
      <c r="L508"/>
      <c r="M508"/>
    </row>
    <row r="509" spans="3:13" s="4" customFormat="1" ht="11.25" customHeight="1">
      <c r="C509"/>
      <c r="D509"/>
      <c r="E509"/>
      <c r="F509"/>
      <c r="G509"/>
      <c r="H509"/>
      <c r="I509"/>
      <c r="J509"/>
      <c r="K509"/>
      <c r="L509"/>
      <c r="M509"/>
    </row>
    <row r="510" spans="3:13" s="4" customFormat="1" ht="11.25" customHeight="1">
      <c r="C510"/>
      <c r="D510"/>
      <c r="E510"/>
      <c r="F510"/>
      <c r="G510"/>
      <c r="H510"/>
      <c r="I510"/>
      <c r="J510"/>
      <c r="K510"/>
      <c r="L510"/>
      <c r="M510"/>
    </row>
    <row r="511" spans="3:13" s="4" customFormat="1" ht="11.25" customHeight="1">
      <c r="C511"/>
      <c r="D511"/>
      <c r="E511"/>
      <c r="F511"/>
      <c r="G511"/>
      <c r="H511"/>
      <c r="I511"/>
      <c r="J511"/>
      <c r="K511"/>
      <c r="L511"/>
      <c r="M511"/>
    </row>
    <row r="512" spans="3:13" s="4" customFormat="1" ht="11.25" customHeight="1">
      <c r="C512"/>
      <c r="D512"/>
      <c r="E512"/>
      <c r="F512"/>
      <c r="G512"/>
      <c r="H512"/>
      <c r="I512"/>
      <c r="J512"/>
      <c r="K512"/>
      <c r="L512"/>
      <c r="M512"/>
    </row>
    <row r="513" spans="3:13" s="4" customFormat="1" ht="11.25" customHeight="1">
      <c r="C513"/>
      <c r="D513"/>
      <c r="E513"/>
      <c r="F513"/>
      <c r="G513"/>
      <c r="H513"/>
      <c r="I513"/>
      <c r="J513"/>
      <c r="K513"/>
      <c r="L513"/>
      <c r="M513"/>
    </row>
    <row r="514" spans="3:13" s="4" customFormat="1" ht="11.25" customHeight="1">
      <c r="C514"/>
      <c r="D514"/>
      <c r="E514"/>
      <c r="F514"/>
      <c r="G514"/>
      <c r="H514"/>
      <c r="I514"/>
      <c r="J514"/>
      <c r="K514"/>
      <c r="L514"/>
      <c r="M514"/>
    </row>
    <row r="515" spans="3:13" s="4" customFormat="1" ht="11.25" customHeight="1">
      <c r="C515"/>
      <c r="D515"/>
      <c r="E515"/>
      <c r="F515"/>
      <c r="G515"/>
      <c r="H515"/>
      <c r="I515"/>
      <c r="J515"/>
      <c r="K515"/>
      <c r="L515"/>
      <c r="M515"/>
    </row>
    <row r="516" spans="3:13" s="4" customFormat="1" ht="11.25" customHeight="1">
      <c r="C516"/>
      <c r="D516"/>
      <c r="E516"/>
      <c r="F516"/>
      <c r="G516"/>
      <c r="H516"/>
      <c r="I516"/>
      <c r="J516"/>
      <c r="K516"/>
      <c r="L516"/>
      <c r="M516"/>
    </row>
    <row r="517" spans="3:13" s="4" customFormat="1" ht="11.25" customHeight="1">
      <c r="C517"/>
      <c r="D517"/>
      <c r="E517"/>
      <c r="F517"/>
      <c r="G517"/>
      <c r="H517"/>
      <c r="I517"/>
      <c r="J517"/>
      <c r="K517"/>
      <c r="L517"/>
      <c r="M517"/>
    </row>
    <row r="518" spans="3:13" s="4" customFormat="1" ht="11.25" customHeight="1">
      <c r="C518"/>
      <c r="D518"/>
      <c r="E518"/>
      <c r="F518"/>
      <c r="G518"/>
      <c r="H518"/>
      <c r="I518"/>
      <c r="J518"/>
      <c r="K518"/>
      <c r="L518"/>
      <c r="M518"/>
    </row>
    <row r="519" spans="3:13" s="4" customFormat="1" ht="11.25" customHeight="1">
      <c r="C519"/>
      <c r="D519"/>
      <c r="E519"/>
      <c r="F519"/>
      <c r="G519"/>
      <c r="H519"/>
      <c r="I519"/>
      <c r="J519"/>
      <c r="K519"/>
      <c r="L519"/>
      <c r="M519"/>
    </row>
    <row r="520" spans="3:13" s="4" customFormat="1" ht="11.25" customHeight="1">
      <c r="C520"/>
      <c r="D520"/>
      <c r="E520"/>
      <c r="F520"/>
      <c r="G520"/>
      <c r="H520"/>
      <c r="I520"/>
      <c r="J520"/>
      <c r="K520"/>
      <c r="L520"/>
      <c r="M520"/>
    </row>
    <row r="521" spans="3:13" s="4" customFormat="1" ht="11.25" customHeight="1">
      <c r="C521"/>
      <c r="D521"/>
      <c r="E521"/>
      <c r="F521"/>
      <c r="G521"/>
      <c r="H521"/>
      <c r="I521"/>
      <c r="J521"/>
      <c r="K521"/>
      <c r="L521"/>
      <c r="M521"/>
    </row>
    <row r="522" spans="3:13" s="4" customFormat="1" ht="11.25" customHeight="1">
      <c r="C522"/>
      <c r="D522"/>
      <c r="E522"/>
      <c r="F522"/>
      <c r="G522"/>
      <c r="H522"/>
      <c r="I522"/>
      <c r="J522"/>
      <c r="K522"/>
      <c r="L522"/>
      <c r="M522"/>
    </row>
    <row r="523" spans="3:13" s="4" customFormat="1" ht="11.25" customHeight="1">
      <c r="C523"/>
      <c r="D523"/>
      <c r="E523"/>
      <c r="F523"/>
      <c r="G523"/>
      <c r="H523"/>
      <c r="I523"/>
      <c r="J523"/>
      <c r="K523"/>
      <c r="L523"/>
      <c r="M523"/>
    </row>
    <row r="524" spans="3:13" s="4" customFormat="1" ht="11.25" customHeight="1">
      <c r="C524"/>
      <c r="D524"/>
      <c r="E524"/>
      <c r="F524"/>
      <c r="G524"/>
      <c r="H524"/>
      <c r="I524"/>
      <c r="J524"/>
      <c r="K524"/>
      <c r="L524"/>
      <c r="M524"/>
    </row>
    <row r="525" spans="3:13" s="4" customFormat="1" ht="11.25" customHeight="1">
      <c r="C525"/>
      <c r="D525"/>
      <c r="E525"/>
      <c r="F525"/>
      <c r="G525"/>
      <c r="H525"/>
      <c r="I525"/>
      <c r="J525"/>
      <c r="K525"/>
      <c r="L525"/>
      <c r="M525"/>
    </row>
    <row r="526" spans="3:13" s="4" customFormat="1" ht="11.25" customHeight="1">
      <c r="C526"/>
      <c r="D526"/>
      <c r="E526"/>
      <c r="F526"/>
      <c r="G526"/>
      <c r="H526"/>
      <c r="I526"/>
      <c r="J526"/>
      <c r="K526"/>
      <c r="L526"/>
      <c r="M526"/>
    </row>
    <row r="527" spans="3:13" s="4" customFormat="1" ht="11.25" customHeight="1">
      <c r="C527"/>
      <c r="D527"/>
      <c r="E527"/>
      <c r="F527"/>
      <c r="G527"/>
      <c r="H527"/>
      <c r="I527"/>
      <c r="J527"/>
      <c r="K527"/>
      <c r="L527"/>
      <c r="M527"/>
    </row>
    <row r="528" spans="3:13" s="4" customFormat="1" ht="11.25" customHeight="1">
      <c r="C528"/>
      <c r="D528"/>
      <c r="E528"/>
      <c r="F528"/>
      <c r="G528"/>
      <c r="H528"/>
      <c r="I528"/>
      <c r="J528"/>
      <c r="K528"/>
      <c r="L528"/>
      <c r="M528"/>
    </row>
    <row r="529" spans="3:13" s="4" customFormat="1" ht="11.25" customHeight="1">
      <c r="C529"/>
      <c r="D529"/>
      <c r="E529"/>
      <c r="F529"/>
      <c r="G529"/>
      <c r="H529"/>
      <c r="I529"/>
      <c r="J529"/>
      <c r="K529"/>
      <c r="L529"/>
      <c r="M529"/>
    </row>
    <row r="530" spans="3:13" s="4" customFormat="1" ht="11.25" customHeight="1">
      <c r="C530"/>
      <c r="D530"/>
      <c r="E530"/>
      <c r="F530"/>
      <c r="G530"/>
      <c r="H530"/>
      <c r="I530"/>
      <c r="J530"/>
      <c r="K530"/>
      <c r="L530"/>
      <c r="M530"/>
    </row>
    <row r="531" spans="3:13" s="4" customFormat="1" ht="11.25" customHeight="1">
      <c r="C531"/>
      <c r="D531"/>
      <c r="E531"/>
      <c r="F531"/>
      <c r="G531"/>
      <c r="H531"/>
      <c r="I531"/>
      <c r="J531"/>
      <c r="K531"/>
      <c r="L531"/>
      <c r="M531"/>
    </row>
    <row r="532" spans="3:13" s="4" customFormat="1" ht="11.25" customHeight="1">
      <c r="C532"/>
      <c r="D532"/>
      <c r="E532"/>
      <c r="F532"/>
      <c r="G532"/>
      <c r="H532"/>
      <c r="I532"/>
      <c r="J532"/>
      <c r="K532"/>
      <c r="L532"/>
      <c r="M532"/>
    </row>
    <row r="533" spans="3:13" s="4" customFormat="1" ht="11.25" customHeight="1">
      <c r="C533"/>
      <c r="D533"/>
      <c r="E533"/>
      <c r="F533"/>
      <c r="G533"/>
      <c r="H533"/>
      <c r="I533"/>
      <c r="J533"/>
      <c r="K533"/>
      <c r="L533"/>
      <c r="M533"/>
    </row>
    <row r="534" spans="3:13" s="4" customFormat="1" ht="11.25" customHeight="1">
      <c r="C534"/>
      <c r="D534"/>
      <c r="E534"/>
      <c r="F534"/>
      <c r="G534"/>
      <c r="H534"/>
      <c r="I534"/>
      <c r="J534"/>
      <c r="K534"/>
      <c r="L534"/>
      <c r="M534"/>
    </row>
    <row r="535" spans="3:13" s="4" customFormat="1" ht="11.25" customHeight="1">
      <c r="C535"/>
      <c r="D535"/>
      <c r="E535"/>
      <c r="F535"/>
      <c r="G535"/>
      <c r="H535"/>
      <c r="I535"/>
      <c r="J535"/>
      <c r="K535"/>
      <c r="L535"/>
      <c r="M535"/>
    </row>
    <row r="536" spans="3:13" s="4" customFormat="1" ht="11.25" customHeight="1">
      <c r="C536"/>
      <c r="D536"/>
      <c r="E536"/>
      <c r="F536"/>
      <c r="G536"/>
      <c r="H536"/>
      <c r="I536"/>
      <c r="J536"/>
      <c r="K536"/>
      <c r="L536"/>
      <c r="M536"/>
    </row>
    <row r="537" spans="3:13" s="4" customFormat="1" ht="11.25" customHeight="1">
      <c r="C537"/>
      <c r="D537"/>
      <c r="E537"/>
      <c r="F537"/>
      <c r="G537"/>
      <c r="H537"/>
      <c r="I537"/>
      <c r="J537"/>
      <c r="K537"/>
      <c r="L537"/>
      <c r="M537"/>
    </row>
    <row r="538" spans="3:13" s="4" customFormat="1" ht="11.25" customHeight="1">
      <c r="C538"/>
      <c r="D538"/>
      <c r="E538"/>
      <c r="F538"/>
      <c r="G538"/>
      <c r="H538"/>
      <c r="I538"/>
      <c r="J538"/>
      <c r="K538"/>
      <c r="L538"/>
      <c r="M538"/>
    </row>
    <row r="539" spans="3:13" s="4" customFormat="1" ht="11.25" customHeight="1">
      <c r="C539"/>
      <c r="D539"/>
      <c r="E539"/>
      <c r="F539"/>
      <c r="G539"/>
      <c r="H539"/>
      <c r="I539"/>
      <c r="J539"/>
      <c r="K539"/>
      <c r="L539"/>
      <c r="M539"/>
    </row>
    <row r="540" spans="3:13" s="4" customFormat="1" ht="11.25" customHeight="1">
      <c r="C540"/>
      <c r="D540"/>
      <c r="E540"/>
      <c r="F540"/>
      <c r="G540"/>
      <c r="H540"/>
      <c r="I540"/>
      <c r="J540"/>
      <c r="K540"/>
      <c r="L540"/>
      <c r="M540"/>
    </row>
    <row r="541" spans="3:13" s="4" customFormat="1" ht="11.25" customHeight="1">
      <c r="C541"/>
      <c r="D541"/>
      <c r="E541"/>
      <c r="F541"/>
      <c r="G541"/>
      <c r="H541"/>
      <c r="I541"/>
      <c r="J541"/>
      <c r="K541"/>
      <c r="L541"/>
      <c r="M541"/>
    </row>
    <row r="542" spans="3:13" s="4" customFormat="1" ht="11.25" customHeight="1">
      <c r="C542"/>
      <c r="D542"/>
      <c r="E542"/>
      <c r="F542"/>
      <c r="G542"/>
      <c r="H542"/>
      <c r="I542"/>
      <c r="J542"/>
      <c r="K542"/>
      <c r="L542"/>
      <c r="M542"/>
    </row>
    <row r="543" spans="3:13" s="4" customFormat="1" ht="11.25" customHeight="1">
      <c r="C543"/>
      <c r="D543"/>
      <c r="E543"/>
      <c r="F543"/>
      <c r="G543"/>
      <c r="H543"/>
      <c r="I543"/>
      <c r="J543"/>
      <c r="K543"/>
      <c r="L543"/>
      <c r="M543"/>
    </row>
    <row r="544" spans="3:13" s="4" customFormat="1" ht="11.25" customHeight="1">
      <c r="C544"/>
      <c r="D544"/>
      <c r="E544"/>
      <c r="F544"/>
      <c r="G544"/>
      <c r="H544"/>
      <c r="I544"/>
      <c r="J544"/>
      <c r="K544"/>
      <c r="L544"/>
      <c r="M544"/>
    </row>
    <row r="545" spans="3:13" s="4" customFormat="1" ht="11.25" customHeight="1">
      <c r="C545"/>
      <c r="D545"/>
      <c r="E545"/>
      <c r="F545"/>
      <c r="G545"/>
      <c r="H545"/>
      <c r="I545"/>
      <c r="J545"/>
      <c r="K545"/>
      <c r="L545"/>
      <c r="M545"/>
    </row>
    <row r="546" spans="3:13" s="4" customFormat="1" ht="11.25" customHeight="1">
      <c r="C546"/>
      <c r="D546"/>
      <c r="E546"/>
      <c r="F546"/>
      <c r="G546"/>
      <c r="H546"/>
      <c r="I546"/>
      <c r="J546"/>
      <c r="K546"/>
      <c r="L546"/>
      <c r="M546"/>
    </row>
    <row r="547" spans="3:13" s="4" customFormat="1" ht="11.25" customHeight="1">
      <c r="C547"/>
      <c r="D547"/>
      <c r="E547"/>
      <c r="F547"/>
      <c r="G547"/>
      <c r="H547"/>
      <c r="I547"/>
      <c r="J547"/>
      <c r="K547"/>
      <c r="L547"/>
      <c r="M547"/>
    </row>
    <row r="548" spans="3:13" s="4" customFormat="1" ht="11.25" customHeight="1">
      <c r="C548"/>
      <c r="D548"/>
      <c r="E548"/>
      <c r="F548"/>
      <c r="G548"/>
      <c r="H548"/>
      <c r="I548"/>
      <c r="J548"/>
      <c r="K548"/>
      <c r="L548"/>
      <c r="M548"/>
    </row>
    <row r="549" spans="3:13" s="4" customFormat="1" ht="11.25" customHeight="1">
      <c r="C549"/>
      <c r="D549"/>
      <c r="E549"/>
      <c r="F549"/>
      <c r="G549"/>
      <c r="H549"/>
      <c r="I549"/>
      <c r="J549"/>
      <c r="K549"/>
      <c r="L549"/>
      <c r="M549"/>
    </row>
    <row r="550" spans="3:13" s="4" customFormat="1" ht="11.25" customHeight="1">
      <c r="C550"/>
      <c r="D550"/>
      <c r="E550"/>
      <c r="F550"/>
      <c r="G550"/>
      <c r="H550"/>
      <c r="I550"/>
      <c r="J550"/>
      <c r="K550"/>
      <c r="L550"/>
      <c r="M550"/>
    </row>
    <row r="551" spans="3:13" s="4" customFormat="1" ht="11.25" customHeight="1">
      <c r="C551"/>
      <c r="D551"/>
      <c r="E551"/>
      <c r="F551"/>
      <c r="G551"/>
      <c r="H551"/>
      <c r="I551"/>
      <c r="J551"/>
      <c r="K551"/>
      <c r="L551"/>
      <c r="M551"/>
    </row>
    <row r="552" spans="3:13" s="4" customFormat="1" ht="11.25" customHeight="1">
      <c r="C552"/>
      <c r="D552"/>
      <c r="E552"/>
      <c r="F552"/>
      <c r="G552"/>
      <c r="H552"/>
      <c r="I552"/>
      <c r="J552"/>
      <c r="K552"/>
      <c r="L552"/>
      <c r="M552"/>
    </row>
    <row r="553" spans="3:13" s="4" customFormat="1" ht="11.25" customHeight="1">
      <c r="C553"/>
      <c r="D553"/>
      <c r="E553"/>
      <c r="F553"/>
      <c r="G553"/>
      <c r="H553"/>
      <c r="I553"/>
      <c r="J553"/>
      <c r="K553"/>
      <c r="L553"/>
      <c r="M553"/>
    </row>
    <row r="554" spans="3:13" s="4" customFormat="1" ht="11.25" customHeight="1">
      <c r="C554"/>
      <c r="D554"/>
      <c r="E554"/>
      <c r="F554"/>
      <c r="G554"/>
      <c r="H554"/>
      <c r="I554"/>
      <c r="J554"/>
      <c r="K554"/>
      <c r="L554"/>
      <c r="M554"/>
    </row>
    <row r="555" spans="3:13" s="4" customFormat="1" ht="11.25" customHeight="1">
      <c r="C555"/>
      <c r="D555"/>
      <c r="E555"/>
      <c r="F555"/>
      <c r="G555"/>
      <c r="H555"/>
      <c r="I555"/>
      <c r="J555"/>
      <c r="K555"/>
      <c r="L555"/>
      <c r="M555"/>
    </row>
    <row r="556" spans="3:13" s="4" customFormat="1" ht="11.25" customHeight="1">
      <c r="C556"/>
      <c r="D556"/>
      <c r="E556"/>
      <c r="F556"/>
      <c r="G556"/>
      <c r="H556"/>
      <c r="I556"/>
      <c r="J556"/>
      <c r="K556"/>
      <c r="L556"/>
      <c r="M556"/>
    </row>
    <row r="557" spans="3:13" s="4" customFormat="1" ht="11.25" customHeight="1">
      <c r="C557"/>
      <c r="D557"/>
      <c r="E557"/>
      <c r="F557"/>
      <c r="G557"/>
      <c r="H557"/>
      <c r="I557"/>
      <c r="J557"/>
      <c r="K557"/>
      <c r="L557"/>
      <c r="M557"/>
    </row>
    <row r="558" spans="3:13" s="4" customFormat="1" ht="11.25" customHeight="1">
      <c r="C558"/>
      <c r="D558"/>
      <c r="E558"/>
      <c r="F558"/>
      <c r="G558"/>
      <c r="H558"/>
      <c r="I558"/>
      <c r="J558"/>
      <c r="K558"/>
      <c r="L558"/>
      <c r="M558"/>
    </row>
    <row r="559" spans="3:13" s="4" customFormat="1" ht="11.25" customHeight="1">
      <c r="C559"/>
      <c r="D559"/>
      <c r="E559"/>
      <c r="F559"/>
      <c r="G559"/>
      <c r="H559"/>
      <c r="I559"/>
      <c r="J559"/>
      <c r="K559"/>
      <c r="L559"/>
      <c r="M559"/>
    </row>
    <row r="560" spans="3:13" s="4" customFormat="1" ht="11.25" customHeight="1">
      <c r="C560"/>
      <c r="D560"/>
      <c r="E560"/>
      <c r="F560"/>
      <c r="G560"/>
      <c r="H560"/>
      <c r="I560"/>
      <c r="J560"/>
      <c r="K560"/>
      <c r="L560"/>
      <c r="M560"/>
    </row>
    <row r="561" spans="3:13" s="4" customFormat="1" ht="11.25" customHeight="1">
      <c r="C561"/>
      <c r="D561"/>
      <c r="E561"/>
      <c r="F561"/>
      <c r="G561"/>
      <c r="H561"/>
      <c r="I561"/>
      <c r="J561"/>
      <c r="K561"/>
      <c r="L561"/>
      <c r="M561"/>
    </row>
    <row r="562" spans="3:13" s="4" customFormat="1" ht="11.25" customHeight="1">
      <c r="C562"/>
      <c r="D562"/>
      <c r="E562"/>
      <c r="F562"/>
      <c r="G562"/>
      <c r="H562"/>
      <c r="I562"/>
      <c r="J562"/>
      <c r="K562"/>
      <c r="L562"/>
      <c r="M562"/>
    </row>
    <row r="563" spans="3:13" s="4" customFormat="1" ht="11.25" customHeight="1">
      <c r="C563"/>
      <c r="D563"/>
      <c r="E563"/>
      <c r="F563"/>
      <c r="G563"/>
      <c r="H563"/>
      <c r="I563"/>
      <c r="J563"/>
      <c r="K563"/>
      <c r="L563"/>
      <c r="M563"/>
    </row>
    <row r="564" spans="3:13" s="4" customFormat="1" ht="11.25" customHeight="1">
      <c r="C564"/>
      <c r="D564"/>
      <c r="E564"/>
      <c r="F564"/>
      <c r="G564"/>
      <c r="H564"/>
      <c r="I564"/>
      <c r="J564"/>
      <c r="K564"/>
      <c r="L564"/>
      <c r="M564"/>
    </row>
    <row r="565" spans="3:13" s="4" customFormat="1" ht="11.25" customHeight="1">
      <c r="C565"/>
      <c r="D565"/>
      <c r="E565"/>
      <c r="F565"/>
      <c r="G565"/>
      <c r="H565"/>
      <c r="I565"/>
      <c r="J565"/>
      <c r="K565"/>
      <c r="L565"/>
      <c r="M565"/>
    </row>
    <row r="566" spans="3:13" s="4" customFormat="1" ht="11.25" customHeight="1">
      <c r="C566"/>
      <c r="D566"/>
      <c r="E566"/>
      <c r="F566"/>
      <c r="G566"/>
      <c r="H566"/>
      <c r="I566"/>
      <c r="J566"/>
      <c r="K566"/>
      <c r="L566"/>
      <c r="M566"/>
    </row>
    <row r="567" spans="3:13" s="4" customFormat="1" ht="11.25" customHeight="1">
      <c r="C567"/>
      <c r="D567"/>
      <c r="E567"/>
      <c r="F567"/>
      <c r="G567"/>
      <c r="H567"/>
      <c r="I567"/>
      <c r="J567"/>
      <c r="K567"/>
      <c r="L567"/>
      <c r="M567"/>
    </row>
    <row r="568" spans="3:13" s="4" customFormat="1" ht="11.25" customHeight="1">
      <c r="C568"/>
      <c r="D568"/>
      <c r="E568"/>
      <c r="F568"/>
      <c r="G568"/>
      <c r="H568"/>
      <c r="I568"/>
      <c r="J568"/>
      <c r="K568"/>
      <c r="L568"/>
      <c r="M568"/>
    </row>
    <row r="569" spans="3:13" s="4" customFormat="1" ht="11.25" customHeight="1">
      <c r="C569"/>
      <c r="D569"/>
      <c r="E569"/>
      <c r="F569"/>
      <c r="G569"/>
      <c r="H569"/>
      <c r="I569"/>
      <c r="J569"/>
      <c r="K569"/>
      <c r="L569"/>
      <c r="M569"/>
    </row>
    <row r="570" spans="3:13" s="4" customFormat="1" ht="11.25" customHeight="1">
      <c r="C570"/>
      <c r="D570"/>
      <c r="E570"/>
      <c r="F570"/>
      <c r="G570"/>
      <c r="H570"/>
      <c r="I570"/>
      <c r="J570"/>
      <c r="K570"/>
      <c r="L570"/>
      <c r="M570"/>
    </row>
    <row r="571" spans="3:13" s="4" customFormat="1" ht="11.25" customHeight="1">
      <c r="C571"/>
      <c r="D571"/>
      <c r="E571"/>
      <c r="F571"/>
      <c r="G571"/>
      <c r="H571"/>
      <c r="I571"/>
      <c r="J571"/>
      <c r="K571"/>
      <c r="L571"/>
      <c r="M571"/>
    </row>
    <row r="572" spans="3:13" s="4" customFormat="1" ht="11.25" customHeight="1">
      <c r="C572"/>
      <c r="D572"/>
      <c r="E572"/>
      <c r="F572"/>
      <c r="G572"/>
      <c r="H572"/>
      <c r="I572"/>
      <c r="J572"/>
      <c r="K572"/>
      <c r="L572"/>
      <c r="M572"/>
    </row>
    <row r="573" spans="3:13" s="4" customFormat="1" ht="11.25" customHeight="1">
      <c r="C573"/>
      <c r="D573"/>
      <c r="E573"/>
      <c r="F573"/>
      <c r="G573"/>
      <c r="H573"/>
      <c r="I573"/>
      <c r="J573"/>
      <c r="K573"/>
      <c r="L573"/>
      <c r="M573"/>
    </row>
    <row r="574" spans="3:13" s="4" customFormat="1" ht="11.25" customHeight="1">
      <c r="C574"/>
      <c r="D574"/>
      <c r="E574"/>
      <c r="F574"/>
      <c r="G574"/>
      <c r="H574"/>
      <c r="I574"/>
      <c r="J574"/>
      <c r="K574"/>
      <c r="L574"/>
      <c r="M574"/>
    </row>
    <row r="575" spans="3:13" s="4" customFormat="1" ht="11.25" customHeight="1">
      <c r="C575"/>
      <c r="D575"/>
      <c r="E575"/>
      <c r="F575"/>
      <c r="G575"/>
      <c r="H575"/>
      <c r="I575"/>
      <c r="J575"/>
      <c r="K575"/>
      <c r="L575"/>
      <c r="M575"/>
    </row>
    <row r="576" spans="3:13" s="4" customFormat="1" ht="11.25" customHeight="1">
      <c r="C576"/>
      <c r="D576"/>
      <c r="E576"/>
      <c r="F576"/>
      <c r="G576"/>
      <c r="H576"/>
      <c r="I576"/>
      <c r="J576"/>
      <c r="K576"/>
      <c r="L576"/>
      <c r="M576"/>
    </row>
    <row r="577" spans="3:13" s="4" customFormat="1" ht="11.25" customHeight="1">
      <c r="C577"/>
      <c r="D577"/>
      <c r="E577"/>
      <c r="F577"/>
      <c r="G577"/>
      <c r="H577"/>
      <c r="I577"/>
      <c r="J577"/>
      <c r="K577"/>
      <c r="L577"/>
      <c r="M577"/>
    </row>
    <row r="578" spans="3:13" s="4" customFormat="1" ht="11.25" customHeight="1">
      <c r="C578"/>
      <c r="D578"/>
      <c r="E578"/>
      <c r="F578"/>
      <c r="G578"/>
      <c r="H578"/>
      <c r="I578"/>
      <c r="J578"/>
      <c r="K578"/>
      <c r="L578"/>
      <c r="M578"/>
    </row>
    <row r="579" spans="3:13" s="4" customFormat="1" ht="11.25" customHeight="1">
      <c r="C579"/>
      <c r="D579"/>
      <c r="E579"/>
      <c r="F579"/>
      <c r="G579"/>
      <c r="H579"/>
      <c r="I579"/>
      <c r="J579"/>
      <c r="K579"/>
      <c r="L579"/>
      <c r="M579"/>
    </row>
    <row r="580" spans="3:13" s="4" customFormat="1" ht="11.25" customHeight="1">
      <c r="C580"/>
      <c r="D580"/>
      <c r="E580"/>
      <c r="F580"/>
      <c r="G580"/>
      <c r="H580"/>
      <c r="I580"/>
      <c r="J580"/>
      <c r="K580"/>
      <c r="L580"/>
      <c r="M580"/>
    </row>
    <row r="581" spans="3:13" s="4" customFormat="1" ht="11.25" customHeight="1">
      <c r="C581"/>
      <c r="D581"/>
      <c r="E581"/>
      <c r="F581"/>
      <c r="G581"/>
      <c r="H581"/>
      <c r="I581"/>
      <c r="J581"/>
      <c r="K581"/>
      <c r="L581"/>
      <c r="M581"/>
    </row>
    <row r="582" spans="3:13" s="4" customFormat="1" ht="11.25" customHeight="1">
      <c r="C582"/>
      <c r="D582"/>
      <c r="E582"/>
      <c r="F582"/>
      <c r="G582"/>
      <c r="H582"/>
      <c r="I582"/>
      <c r="J582"/>
      <c r="K582"/>
      <c r="L582"/>
      <c r="M582"/>
    </row>
    <row r="583" spans="3:13" s="4" customFormat="1" ht="11.25" customHeight="1">
      <c r="C583"/>
      <c r="D583"/>
      <c r="E583"/>
      <c r="F583"/>
      <c r="G583"/>
      <c r="H583"/>
      <c r="I583"/>
      <c r="J583"/>
      <c r="K583"/>
      <c r="L583"/>
      <c r="M583"/>
    </row>
    <row r="584" spans="3:13" s="4" customFormat="1" ht="11.25" customHeight="1">
      <c r="C584"/>
      <c r="D584"/>
      <c r="E584"/>
      <c r="F584"/>
      <c r="G584"/>
      <c r="H584"/>
      <c r="I584"/>
      <c r="J584"/>
      <c r="K584"/>
      <c r="L584"/>
      <c r="M584"/>
    </row>
    <row r="585" spans="3:13" s="4" customFormat="1" ht="11.25" customHeight="1">
      <c r="C585"/>
      <c r="D585"/>
      <c r="E585"/>
      <c r="F585"/>
      <c r="G585"/>
      <c r="H585"/>
      <c r="I585"/>
      <c r="J585"/>
      <c r="K585"/>
      <c r="L585"/>
      <c r="M585"/>
    </row>
    <row r="586" spans="3:13" s="4" customFormat="1" ht="11.25" customHeight="1">
      <c r="C586"/>
      <c r="D586"/>
      <c r="E586"/>
      <c r="F586"/>
      <c r="G586"/>
      <c r="H586"/>
      <c r="I586"/>
      <c r="J586"/>
      <c r="K586"/>
      <c r="L586"/>
      <c r="M586"/>
    </row>
    <row r="587" spans="3:13" s="4" customFormat="1" ht="11.25" customHeight="1">
      <c r="C587"/>
      <c r="D587"/>
      <c r="E587"/>
      <c r="F587"/>
      <c r="G587"/>
      <c r="H587"/>
      <c r="I587"/>
      <c r="J587"/>
      <c r="K587"/>
      <c r="L587"/>
      <c r="M587"/>
    </row>
    <row r="588" spans="3:13" s="4" customFormat="1" ht="11.25" customHeight="1">
      <c r="C588"/>
      <c r="D588"/>
      <c r="E588"/>
      <c r="F588"/>
      <c r="G588"/>
      <c r="H588"/>
      <c r="I588"/>
      <c r="J588"/>
      <c r="K588"/>
      <c r="L588"/>
      <c r="M588"/>
    </row>
    <row r="589" spans="3:13" s="4" customFormat="1" ht="11.25" customHeight="1">
      <c r="C589"/>
      <c r="D589"/>
      <c r="E589"/>
      <c r="F589"/>
      <c r="G589"/>
      <c r="H589"/>
      <c r="I589"/>
      <c r="J589"/>
      <c r="K589"/>
      <c r="L589"/>
      <c r="M589"/>
    </row>
    <row r="590" spans="3:13" s="4" customFormat="1" ht="11.25" customHeight="1">
      <c r="C590"/>
      <c r="D590"/>
      <c r="E590"/>
      <c r="F590"/>
      <c r="G590"/>
      <c r="H590"/>
      <c r="I590"/>
      <c r="J590"/>
      <c r="K590"/>
      <c r="L590"/>
      <c r="M590"/>
    </row>
    <row r="591" spans="3:13" s="4" customFormat="1" ht="11.25" customHeight="1">
      <c r="C591"/>
      <c r="D591"/>
      <c r="E591"/>
      <c r="F591"/>
      <c r="G591"/>
      <c r="H591"/>
      <c r="I591"/>
      <c r="J591"/>
      <c r="K591"/>
      <c r="L591"/>
      <c r="M591"/>
    </row>
    <row r="592" spans="3:13" s="4" customFormat="1" ht="11.25" customHeight="1">
      <c r="C592"/>
      <c r="D592"/>
      <c r="E592"/>
      <c r="F592"/>
      <c r="G592"/>
      <c r="H592"/>
      <c r="I592"/>
      <c r="J592"/>
      <c r="K592"/>
      <c r="L592"/>
      <c r="M592"/>
    </row>
    <row r="593" spans="3:13" s="4" customFormat="1" ht="11.25" customHeight="1">
      <c r="C593"/>
      <c r="D593"/>
      <c r="E593"/>
      <c r="F593"/>
      <c r="G593"/>
      <c r="H593"/>
      <c r="I593"/>
      <c r="J593"/>
      <c r="K593"/>
      <c r="L593"/>
      <c r="M593"/>
    </row>
    <row r="594" spans="3:13" s="4" customFormat="1" ht="11.25" customHeight="1">
      <c r="C594"/>
      <c r="D594"/>
      <c r="E594"/>
      <c r="F594"/>
      <c r="G594"/>
      <c r="H594"/>
      <c r="I594"/>
      <c r="J594"/>
      <c r="K594"/>
      <c r="L594"/>
      <c r="M594"/>
    </row>
    <row r="595" spans="3:13" s="4" customFormat="1" ht="11.25" customHeight="1">
      <c r="C595"/>
      <c r="D595"/>
      <c r="E595"/>
      <c r="F595"/>
      <c r="G595"/>
      <c r="H595"/>
      <c r="I595"/>
      <c r="J595"/>
      <c r="K595"/>
      <c r="L595"/>
      <c r="M595"/>
    </row>
    <row r="596" spans="3:13" s="4" customFormat="1" ht="11.25" customHeight="1">
      <c r="C596"/>
      <c r="D596"/>
      <c r="E596"/>
      <c r="F596"/>
      <c r="G596"/>
      <c r="H596"/>
      <c r="I596"/>
      <c r="J596"/>
      <c r="K596"/>
      <c r="L596"/>
      <c r="M596"/>
    </row>
    <row r="597" spans="3:13" s="4" customFormat="1" ht="11.25" customHeight="1">
      <c r="C597"/>
      <c r="D597"/>
      <c r="E597"/>
      <c r="F597"/>
      <c r="G597"/>
      <c r="H597"/>
      <c r="I597"/>
      <c r="J597"/>
      <c r="K597"/>
      <c r="L597"/>
      <c r="M597"/>
    </row>
    <row r="598" spans="3:13" s="4" customFormat="1" ht="11.25" customHeight="1">
      <c r="C598"/>
      <c r="D598"/>
      <c r="E598"/>
      <c r="F598"/>
      <c r="G598"/>
      <c r="H598"/>
      <c r="I598"/>
      <c r="J598"/>
      <c r="K598"/>
      <c r="L598"/>
      <c r="M598"/>
    </row>
    <row r="599" spans="3:13" s="4" customFormat="1" ht="11.25" customHeight="1">
      <c r="C599"/>
      <c r="D599"/>
      <c r="E599"/>
      <c r="F599"/>
      <c r="G599"/>
      <c r="H599"/>
      <c r="I599"/>
      <c r="J599"/>
      <c r="K599"/>
      <c r="L599"/>
      <c r="M599"/>
    </row>
    <row r="600" spans="3:13" s="4" customFormat="1" ht="11.25" customHeight="1">
      <c r="C600"/>
      <c r="D600"/>
      <c r="E600"/>
      <c r="F600"/>
      <c r="G600"/>
      <c r="H600"/>
      <c r="I600"/>
      <c r="J600"/>
      <c r="K600"/>
      <c r="L600"/>
      <c r="M600"/>
    </row>
    <row r="601" spans="3:13" s="4" customFormat="1" ht="11.25" customHeight="1">
      <c r="C601"/>
      <c r="D601"/>
      <c r="E601"/>
      <c r="F601"/>
      <c r="G601"/>
      <c r="H601"/>
      <c r="I601"/>
      <c r="J601"/>
      <c r="K601"/>
      <c r="L601"/>
      <c r="M601"/>
    </row>
    <row r="602" spans="3:13" s="4" customFormat="1" ht="11.25" customHeight="1">
      <c r="C602"/>
      <c r="D602"/>
      <c r="E602"/>
      <c r="F602"/>
      <c r="G602"/>
      <c r="H602"/>
      <c r="I602"/>
      <c r="J602"/>
      <c r="K602"/>
      <c r="L602"/>
      <c r="M602"/>
    </row>
    <row r="603" spans="3:13" s="4" customFormat="1" ht="11.25" customHeight="1">
      <c r="C603"/>
      <c r="D603"/>
      <c r="E603"/>
      <c r="F603"/>
      <c r="G603"/>
      <c r="H603"/>
      <c r="I603"/>
      <c r="J603"/>
      <c r="K603"/>
      <c r="L603"/>
      <c r="M603"/>
    </row>
    <row r="604" spans="3:13" s="4" customFormat="1" ht="11.25" customHeight="1">
      <c r="C604"/>
      <c r="D604"/>
      <c r="E604"/>
      <c r="F604"/>
      <c r="G604"/>
      <c r="H604"/>
      <c r="I604"/>
      <c r="J604"/>
      <c r="K604"/>
      <c r="L604"/>
      <c r="M604"/>
    </row>
    <row r="605" spans="3:13" s="4" customFormat="1" ht="11.25" customHeight="1">
      <c r="C605"/>
      <c r="D605"/>
      <c r="E605"/>
      <c r="F605"/>
      <c r="G605"/>
      <c r="H605"/>
      <c r="I605"/>
      <c r="J605"/>
      <c r="K605"/>
      <c r="L605"/>
      <c r="M605"/>
    </row>
    <row r="606" spans="3:13" s="4" customFormat="1" ht="11.25" customHeight="1">
      <c r="C606"/>
      <c r="D606"/>
      <c r="E606"/>
      <c r="F606"/>
      <c r="G606"/>
      <c r="H606"/>
      <c r="I606"/>
      <c r="J606"/>
      <c r="K606"/>
      <c r="L606"/>
      <c r="M606"/>
    </row>
    <row r="607" spans="3:13" s="4" customFormat="1" ht="11.25" customHeight="1">
      <c r="C607"/>
      <c r="D607"/>
      <c r="E607"/>
      <c r="F607"/>
      <c r="G607"/>
      <c r="H607"/>
      <c r="I607"/>
      <c r="J607"/>
      <c r="K607"/>
      <c r="L607"/>
      <c r="M607"/>
    </row>
    <row r="608" spans="3:13" s="4" customFormat="1" ht="11.25" customHeight="1">
      <c r="C608"/>
      <c r="D608"/>
      <c r="E608"/>
      <c r="F608"/>
      <c r="G608"/>
      <c r="H608"/>
      <c r="I608"/>
      <c r="J608"/>
      <c r="K608"/>
      <c r="L608"/>
      <c r="M608"/>
    </row>
    <row r="609" spans="3:13" s="4" customFormat="1" ht="11.25" customHeight="1">
      <c r="C609"/>
      <c r="D609"/>
      <c r="E609"/>
      <c r="F609"/>
      <c r="G609"/>
      <c r="H609"/>
      <c r="I609"/>
      <c r="J609"/>
      <c r="K609"/>
      <c r="L609"/>
      <c r="M609"/>
    </row>
    <row r="610" spans="3:13" s="4" customFormat="1" ht="11.25" customHeight="1">
      <c r="C610"/>
      <c r="D610"/>
      <c r="E610"/>
      <c r="F610"/>
      <c r="G610"/>
      <c r="H610"/>
      <c r="I610"/>
      <c r="J610"/>
      <c r="K610"/>
      <c r="L610"/>
      <c r="M610"/>
    </row>
    <row r="611" spans="3:13" s="4" customFormat="1" ht="11.25" customHeight="1">
      <c r="C611"/>
      <c r="D611"/>
      <c r="E611"/>
      <c r="F611"/>
      <c r="G611"/>
      <c r="H611"/>
      <c r="I611"/>
      <c r="J611"/>
      <c r="K611"/>
      <c r="L611"/>
      <c r="M611"/>
    </row>
    <row r="612" spans="3:13" s="4" customFormat="1" ht="11.25" customHeight="1">
      <c r="C612"/>
      <c r="D612"/>
      <c r="E612"/>
      <c r="F612"/>
      <c r="G612"/>
      <c r="H612"/>
      <c r="I612"/>
      <c r="J612"/>
      <c r="K612"/>
      <c r="L612"/>
      <c r="M612"/>
    </row>
    <row r="613" spans="3:13" s="4" customFormat="1" ht="11.25" customHeight="1">
      <c r="C613"/>
      <c r="D613"/>
      <c r="E613"/>
      <c r="F613"/>
      <c r="G613"/>
      <c r="H613"/>
      <c r="I613"/>
      <c r="J613"/>
      <c r="K613"/>
      <c r="L613"/>
      <c r="M613"/>
    </row>
    <row r="614" spans="3:13" s="4" customFormat="1" ht="11.25" customHeight="1">
      <c r="C614"/>
      <c r="D614"/>
      <c r="E614"/>
      <c r="F614"/>
      <c r="G614"/>
      <c r="H614"/>
      <c r="I614"/>
      <c r="J614"/>
      <c r="K614"/>
      <c r="L614"/>
      <c r="M614"/>
    </row>
    <row r="615" spans="3:13" s="4" customFormat="1" ht="11.25" customHeight="1">
      <c r="C615"/>
      <c r="D615"/>
      <c r="E615"/>
      <c r="F615"/>
      <c r="G615"/>
      <c r="H615"/>
      <c r="I615"/>
      <c r="J615"/>
      <c r="K615"/>
      <c r="L615"/>
      <c r="M615"/>
    </row>
    <row r="616" spans="3:13" s="4" customFormat="1" ht="11.25" customHeight="1">
      <c r="C616"/>
      <c r="D616"/>
      <c r="E616"/>
      <c r="F616"/>
      <c r="G616"/>
      <c r="H616"/>
      <c r="I616"/>
      <c r="J616"/>
      <c r="K616"/>
      <c r="L616"/>
      <c r="M616"/>
    </row>
    <row r="617" spans="3:13" s="4" customFormat="1" ht="11.25" customHeight="1">
      <c r="C617"/>
      <c r="D617"/>
      <c r="E617"/>
      <c r="F617"/>
      <c r="G617"/>
      <c r="H617"/>
      <c r="I617"/>
      <c r="J617"/>
      <c r="K617"/>
      <c r="L617"/>
      <c r="M617"/>
    </row>
    <row r="618" spans="3:13" s="4" customFormat="1" ht="11.25" customHeight="1">
      <c r="C618"/>
      <c r="D618"/>
      <c r="E618"/>
      <c r="F618"/>
      <c r="G618"/>
      <c r="H618"/>
      <c r="I618"/>
      <c r="J618"/>
      <c r="K618"/>
      <c r="L618"/>
      <c r="M618"/>
    </row>
    <row r="619" spans="3:13" s="4" customFormat="1" ht="11.25" customHeight="1">
      <c r="C619"/>
      <c r="D619"/>
      <c r="E619"/>
      <c r="F619"/>
      <c r="G619"/>
      <c r="H619"/>
      <c r="I619"/>
      <c r="J619"/>
      <c r="K619"/>
      <c r="L619"/>
      <c r="M619"/>
    </row>
    <row r="620" spans="3:13" s="4" customFormat="1" ht="11.25" customHeight="1">
      <c r="C620"/>
      <c r="D620"/>
      <c r="E620"/>
      <c r="F620"/>
      <c r="G620"/>
      <c r="H620"/>
      <c r="I620"/>
      <c r="J620"/>
      <c r="K620"/>
      <c r="L620"/>
      <c r="M620"/>
    </row>
    <row r="621" spans="3:13" s="4" customFormat="1" ht="11.25" customHeight="1">
      <c r="C621"/>
      <c r="D621"/>
      <c r="E621"/>
      <c r="F621"/>
      <c r="G621"/>
      <c r="H621"/>
      <c r="I621"/>
      <c r="J621"/>
      <c r="K621"/>
      <c r="L621"/>
      <c r="M621"/>
    </row>
    <row r="622" spans="3:13" s="4" customFormat="1" ht="11.25" customHeight="1">
      <c r="C622"/>
      <c r="D622"/>
      <c r="E622"/>
      <c r="F622"/>
      <c r="G622"/>
      <c r="H622"/>
      <c r="I622"/>
      <c r="J622"/>
      <c r="K622"/>
      <c r="L622"/>
      <c r="M622"/>
    </row>
    <row r="623" spans="3:13" s="4" customFormat="1" ht="11.25" customHeight="1">
      <c r="C623"/>
      <c r="D623"/>
      <c r="E623"/>
      <c r="F623"/>
      <c r="G623"/>
      <c r="H623"/>
      <c r="I623"/>
      <c r="J623"/>
      <c r="K623"/>
      <c r="L623"/>
      <c r="M623"/>
    </row>
    <row r="624" spans="3:13" s="4" customFormat="1" ht="11.25" customHeight="1">
      <c r="C624"/>
      <c r="D624"/>
      <c r="E624"/>
      <c r="F624"/>
      <c r="G624"/>
      <c r="H624"/>
      <c r="I624"/>
      <c r="J624"/>
      <c r="K624"/>
      <c r="L624"/>
      <c r="M624"/>
    </row>
    <row r="625" spans="3:13" s="4" customFormat="1" ht="11.25" customHeight="1">
      <c r="C625"/>
      <c r="D625"/>
      <c r="E625"/>
      <c r="F625"/>
      <c r="G625"/>
      <c r="H625"/>
      <c r="I625"/>
      <c r="J625"/>
      <c r="K625"/>
      <c r="L625"/>
      <c r="M625"/>
    </row>
    <row r="626" spans="3:13" s="4" customFormat="1" ht="11.25" customHeight="1">
      <c r="C626"/>
      <c r="D626"/>
      <c r="E626"/>
      <c r="F626"/>
      <c r="G626"/>
      <c r="H626"/>
      <c r="I626"/>
      <c r="J626"/>
      <c r="K626"/>
      <c r="L626"/>
      <c r="M626"/>
    </row>
    <row r="627" spans="3:13" s="4" customFormat="1" ht="11.25" customHeight="1">
      <c r="C627"/>
      <c r="D627"/>
      <c r="E627"/>
      <c r="F627"/>
      <c r="G627"/>
      <c r="H627"/>
      <c r="I627"/>
      <c r="J627"/>
      <c r="K627"/>
      <c r="L627"/>
      <c r="M627"/>
    </row>
    <row r="628" spans="3:13" s="4" customFormat="1" ht="11.25" customHeight="1">
      <c r="C628"/>
      <c r="D628"/>
      <c r="E628"/>
      <c r="F628"/>
      <c r="G628"/>
      <c r="H628"/>
      <c r="I628"/>
      <c r="J628"/>
      <c r="K628"/>
      <c r="L628"/>
      <c r="M628"/>
    </row>
    <row r="629" spans="3:13" s="4" customFormat="1" ht="11.25" customHeight="1">
      <c r="C629"/>
      <c r="D629"/>
      <c r="E629"/>
      <c r="F629"/>
      <c r="G629"/>
      <c r="H629"/>
      <c r="I629"/>
      <c r="J629"/>
      <c r="K629"/>
      <c r="L629"/>
      <c r="M629"/>
    </row>
    <row r="630" spans="3:13" s="4" customFormat="1" ht="11.25" customHeight="1">
      <c r="C630"/>
      <c r="D630"/>
      <c r="E630"/>
      <c r="F630"/>
      <c r="G630"/>
      <c r="H630"/>
      <c r="I630"/>
      <c r="J630"/>
      <c r="K630"/>
      <c r="L630"/>
      <c r="M630"/>
    </row>
    <row r="631" spans="3:13" s="4" customFormat="1" ht="11.25" customHeight="1">
      <c r="C631"/>
      <c r="D631"/>
      <c r="E631"/>
      <c r="F631"/>
      <c r="G631"/>
      <c r="H631"/>
      <c r="I631"/>
      <c r="J631"/>
      <c r="K631"/>
      <c r="L631"/>
      <c r="M631"/>
    </row>
    <row r="632" spans="3:13" s="4" customFormat="1" ht="11.25" customHeight="1">
      <c r="C632"/>
      <c r="D632"/>
      <c r="E632"/>
      <c r="F632"/>
      <c r="G632"/>
      <c r="H632"/>
      <c r="I632"/>
      <c r="J632"/>
      <c r="K632"/>
      <c r="L632"/>
      <c r="M632"/>
    </row>
    <row r="633" spans="3:13" s="4" customFormat="1" ht="11.25" customHeight="1">
      <c r="C633"/>
      <c r="D633"/>
      <c r="E633"/>
      <c r="F633"/>
      <c r="G633"/>
      <c r="H633"/>
      <c r="I633"/>
      <c r="J633"/>
      <c r="K633"/>
      <c r="L633"/>
      <c r="M633"/>
    </row>
    <row r="634" spans="3:13" s="4" customFormat="1" ht="11.25" customHeight="1">
      <c r="C634"/>
      <c r="D634"/>
      <c r="E634"/>
      <c r="F634"/>
      <c r="G634"/>
      <c r="H634"/>
      <c r="I634"/>
      <c r="J634"/>
      <c r="K634"/>
      <c r="L634"/>
      <c r="M634"/>
    </row>
    <row r="635" spans="3:13" s="4" customFormat="1" ht="11.25" customHeight="1">
      <c r="C635"/>
      <c r="D635"/>
      <c r="E635"/>
      <c r="F635"/>
      <c r="G635"/>
      <c r="H635"/>
      <c r="I635"/>
      <c r="J635"/>
      <c r="K635"/>
      <c r="L635"/>
      <c r="M635"/>
    </row>
    <row r="636" spans="3:13" s="4" customFormat="1" ht="11.25" customHeight="1">
      <c r="C636"/>
      <c r="D636"/>
      <c r="E636"/>
      <c r="F636"/>
      <c r="G636"/>
      <c r="H636"/>
      <c r="I636"/>
      <c r="J636"/>
      <c r="K636"/>
      <c r="L636"/>
      <c r="M636"/>
    </row>
    <row r="637" spans="3:13" s="4" customFormat="1" ht="11.25" customHeight="1">
      <c r="C637"/>
      <c r="D637"/>
      <c r="E637"/>
      <c r="F637"/>
      <c r="G637"/>
      <c r="H637"/>
      <c r="I637"/>
      <c r="J637"/>
      <c r="K637"/>
      <c r="L637"/>
      <c r="M637"/>
    </row>
    <row r="638" spans="3:13" s="4" customFormat="1" ht="11.25" customHeight="1">
      <c r="C638"/>
      <c r="D638"/>
      <c r="E638"/>
      <c r="F638"/>
      <c r="G638"/>
      <c r="H638"/>
      <c r="I638"/>
      <c r="J638"/>
      <c r="K638"/>
      <c r="L638"/>
      <c r="M638"/>
    </row>
    <row r="639" spans="3:13" s="4" customFormat="1" ht="11.25" customHeight="1">
      <c r="C639"/>
      <c r="D639"/>
      <c r="E639"/>
      <c r="F639"/>
      <c r="G639"/>
      <c r="H639"/>
      <c r="I639"/>
      <c r="J639"/>
      <c r="K639"/>
      <c r="L639"/>
      <c r="M639"/>
    </row>
    <row r="640" spans="3:13" s="4" customFormat="1" ht="11.25" customHeight="1">
      <c r="C640"/>
      <c r="D640"/>
      <c r="E640"/>
      <c r="F640"/>
      <c r="G640"/>
      <c r="H640"/>
      <c r="I640"/>
      <c r="J640"/>
      <c r="K640"/>
      <c r="L640"/>
      <c r="M640"/>
    </row>
    <row r="641" spans="3:13" s="4" customFormat="1" ht="11.25" customHeight="1">
      <c r="C641"/>
      <c r="D641"/>
      <c r="E641"/>
      <c r="F641"/>
      <c r="G641"/>
      <c r="H641"/>
      <c r="I641"/>
      <c r="J641"/>
      <c r="K641"/>
      <c r="L641"/>
      <c r="M641"/>
    </row>
    <row r="642" spans="3:13" s="4" customFormat="1" ht="11.25" customHeight="1">
      <c r="C642"/>
      <c r="D642"/>
      <c r="E642"/>
      <c r="F642"/>
      <c r="G642"/>
      <c r="H642"/>
      <c r="I642"/>
      <c r="J642"/>
      <c r="K642"/>
      <c r="L642"/>
      <c r="M642"/>
    </row>
    <row r="643" spans="3:13" s="4" customFormat="1" ht="11.25" customHeight="1">
      <c r="C643"/>
      <c r="D643"/>
      <c r="E643"/>
      <c r="F643"/>
      <c r="G643"/>
      <c r="H643"/>
      <c r="I643"/>
      <c r="J643"/>
      <c r="K643"/>
      <c r="L643"/>
      <c r="M643"/>
    </row>
    <row r="644" spans="3:13" s="4" customFormat="1" ht="11.25" customHeight="1">
      <c r="C644"/>
      <c r="D644"/>
      <c r="E644"/>
      <c r="F644"/>
      <c r="G644"/>
      <c r="H644"/>
      <c r="I644"/>
      <c r="J644"/>
      <c r="K644"/>
      <c r="L644"/>
      <c r="M644"/>
    </row>
    <row r="645" spans="3:13" s="4" customFormat="1" ht="11.25" customHeight="1">
      <c r="C645"/>
      <c r="D645"/>
      <c r="E645"/>
      <c r="F645"/>
      <c r="G645"/>
      <c r="H645"/>
      <c r="I645"/>
      <c r="J645"/>
      <c r="K645"/>
      <c r="L645"/>
      <c r="M645"/>
    </row>
    <row r="646" spans="3:13" s="4" customFormat="1" ht="11.25" customHeight="1">
      <c r="C646"/>
      <c r="D646"/>
      <c r="E646"/>
      <c r="F646"/>
      <c r="G646"/>
      <c r="H646"/>
      <c r="I646"/>
      <c r="J646"/>
      <c r="K646"/>
      <c r="L646"/>
      <c r="M646"/>
    </row>
    <row r="647" spans="3:13" s="4" customFormat="1" ht="11.25" customHeight="1">
      <c r="C647"/>
      <c r="D647"/>
      <c r="E647"/>
      <c r="F647"/>
      <c r="G647"/>
      <c r="H647"/>
      <c r="I647"/>
      <c r="J647"/>
      <c r="K647"/>
      <c r="L647"/>
      <c r="M647"/>
    </row>
    <row r="648" spans="3:13" s="4" customFormat="1" ht="11.25" customHeight="1">
      <c r="C648"/>
      <c r="D648"/>
      <c r="E648"/>
      <c r="F648"/>
      <c r="G648"/>
      <c r="H648"/>
      <c r="I648"/>
      <c r="J648"/>
      <c r="K648"/>
      <c r="L648"/>
      <c r="M648"/>
    </row>
    <row r="649" spans="3:13" s="4" customFormat="1" ht="11.25" customHeight="1">
      <c r="C649"/>
      <c r="D649"/>
      <c r="E649"/>
      <c r="F649"/>
      <c r="G649"/>
      <c r="H649"/>
      <c r="I649"/>
      <c r="J649"/>
      <c r="K649"/>
      <c r="L649"/>
      <c r="M649"/>
    </row>
    <row r="650" spans="3:13" s="4" customFormat="1" ht="11.25" customHeight="1">
      <c r="C650"/>
      <c r="D650"/>
      <c r="E650"/>
      <c r="F650"/>
      <c r="G650"/>
      <c r="H650"/>
      <c r="I650"/>
      <c r="J650"/>
      <c r="K650"/>
      <c r="L650"/>
      <c r="M650"/>
    </row>
    <row r="651" spans="3:13" s="4" customFormat="1" ht="11.25" customHeight="1">
      <c r="C651"/>
      <c r="D651"/>
      <c r="E651"/>
      <c r="F651"/>
      <c r="G651"/>
      <c r="H651"/>
      <c r="I651"/>
      <c r="J651"/>
      <c r="K651"/>
      <c r="L651"/>
      <c r="M651"/>
    </row>
    <row r="652" spans="3:13" s="4" customFormat="1" ht="11.25" customHeight="1">
      <c r="C652"/>
      <c r="D652"/>
      <c r="E652"/>
      <c r="F652"/>
      <c r="G652"/>
      <c r="H652"/>
      <c r="I652"/>
      <c r="J652"/>
      <c r="K652"/>
      <c r="L652"/>
      <c r="M652"/>
    </row>
    <row r="653" spans="3:13" s="4" customFormat="1" ht="11.25" customHeight="1">
      <c r="C653"/>
      <c r="D653"/>
      <c r="E653"/>
      <c r="F653"/>
      <c r="G653"/>
      <c r="H653"/>
      <c r="I653"/>
      <c r="J653"/>
      <c r="K653"/>
      <c r="L653"/>
      <c r="M653"/>
    </row>
    <row r="654" spans="3:13" s="4" customFormat="1" ht="11.25" customHeight="1">
      <c r="C654"/>
      <c r="D654"/>
      <c r="E654"/>
      <c r="F654"/>
      <c r="G654"/>
      <c r="H654"/>
      <c r="I654"/>
      <c r="J654"/>
      <c r="K654"/>
      <c r="L654"/>
      <c r="M654"/>
    </row>
    <row r="655" spans="3:13" s="4" customFormat="1" ht="11.25" customHeight="1">
      <c r="C655"/>
      <c r="D655"/>
      <c r="E655"/>
      <c r="F655"/>
      <c r="G655"/>
      <c r="H655"/>
      <c r="I655"/>
      <c r="J655"/>
      <c r="K655"/>
      <c r="L655"/>
      <c r="M655"/>
    </row>
    <row r="656" spans="3:13" s="4" customFormat="1" ht="11.25" customHeight="1">
      <c r="C656"/>
      <c r="D656"/>
      <c r="E656"/>
      <c r="F656"/>
      <c r="G656"/>
      <c r="H656"/>
      <c r="I656"/>
      <c r="J656"/>
      <c r="K656"/>
      <c r="L656"/>
      <c r="M656"/>
    </row>
    <row r="657" spans="3:13" s="4" customFormat="1" ht="11.25" customHeight="1">
      <c r="C657"/>
      <c r="D657"/>
      <c r="E657"/>
      <c r="F657"/>
      <c r="G657"/>
      <c r="H657"/>
      <c r="I657"/>
      <c r="J657"/>
      <c r="K657"/>
      <c r="L657"/>
      <c r="M657"/>
    </row>
    <row r="658" spans="3:13" s="4" customFormat="1" ht="11.25" customHeight="1">
      <c r="C658"/>
      <c r="D658"/>
      <c r="E658"/>
      <c r="F658"/>
      <c r="G658"/>
      <c r="H658"/>
      <c r="I658"/>
      <c r="J658"/>
      <c r="K658"/>
      <c r="L658"/>
      <c r="M658"/>
    </row>
    <row r="659" spans="3:13" s="4" customFormat="1" ht="11.25" customHeight="1">
      <c r="C659"/>
      <c r="D659"/>
      <c r="E659"/>
      <c r="F659"/>
      <c r="G659"/>
      <c r="H659"/>
      <c r="I659"/>
      <c r="J659"/>
      <c r="K659"/>
      <c r="L659"/>
      <c r="M659"/>
    </row>
    <row r="660" spans="3:13" s="4" customFormat="1" ht="11.25" customHeight="1">
      <c r="C660"/>
      <c r="D660"/>
      <c r="E660"/>
      <c r="F660"/>
      <c r="G660"/>
      <c r="H660"/>
      <c r="I660"/>
      <c r="J660"/>
      <c r="K660"/>
      <c r="L660"/>
      <c r="M660"/>
    </row>
    <row r="661" spans="3:13" s="4" customFormat="1" ht="11.25" customHeight="1">
      <c r="C661"/>
      <c r="D661"/>
      <c r="E661"/>
      <c r="F661"/>
      <c r="G661"/>
      <c r="H661"/>
      <c r="I661"/>
      <c r="J661"/>
      <c r="K661"/>
      <c r="L661"/>
      <c r="M661"/>
    </row>
    <row r="662" spans="3:13" s="4" customFormat="1" ht="11.25" customHeight="1">
      <c r="C662"/>
      <c r="D662"/>
      <c r="E662"/>
      <c r="F662"/>
      <c r="G662"/>
      <c r="H662"/>
      <c r="I662"/>
      <c r="J662"/>
      <c r="K662"/>
      <c r="L662"/>
      <c r="M662"/>
    </row>
    <row r="663" spans="3:13" s="4" customFormat="1" ht="11.25" customHeight="1">
      <c r="C663"/>
      <c r="D663"/>
      <c r="E663"/>
      <c r="F663"/>
      <c r="G663"/>
      <c r="H663"/>
      <c r="I663"/>
      <c r="J663"/>
      <c r="K663"/>
      <c r="L663"/>
      <c r="M663"/>
    </row>
    <row r="664" spans="3:13" s="4" customFormat="1" ht="11.25" customHeight="1">
      <c r="C664"/>
      <c r="D664"/>
      <c r="E664"/>
      <c r="F664"/>
      <c r="G664"/>
      <c r="H664"/>
      <c r="I664"/>
      <c r="J664"/>
      <c r="K664"/>
      <c r="L664"/>
      <c r="M664"/>
    </row>
    <row r="665" spans="3:13" s="4" customFormat="1" ht="11.25" customHeight="1">
      <c r="C665"/>
      <c r="D665"/>
      <c r="E665"/>
      <c r="F665"/>
      <c r="G665"/>
      <c r="H665"/>
      <c r="I665"/>
      <c r="J665"/>
      <c r="K665"/>
      <c r="L665"/>
      <c r="M665"/>
    </row>
    <row r="666" spans="3:13" s="4" customFormat="1" ht="11.25" customHeight="1">
      <c r="C666"/>
      <c r="D666"/>
      <c r="E666"/>
      <c r="F666"/>
      <c r="G666"/>
      <c r="H666"/>
      <c r="I666"/>
      <c r="J666"/>
      <c r="K666"/>
      <c r="L666"/>
      <c r="M666"/>
    </row>
    <row r="667" spans="3:13" s="4" customFormat="1" ht="11.25" customHeight="1">
      <c r="C667"/>
      <c r="D667"/>
      <c r="E667"/>
      <c r="F667"/>
      <c r="G667"/>
      <c r="H667"/>
      <c r="I667"/>
      <c r="J667"/>
      <c r="K667"/>
      <c r="L667"/>
      <c r="M667"/>
    </row>
    <row r="668" spans="3:13" s="4" customFormat="1" ht="11.25" customHeight="1">
      <c r="C668"/>
      <c r="D668"/>
      <c r="E668"/>
      <c r="F668"/>
      <c r="G668"/>
      <c r="H668"/>
      <c r="I668"/>
      <c r="J668"/>
      <c r="K668"/>
      <c r="L668"/>
      <c r="M668"/>
    </row>
    <row r="669" spans="3:13" s="4" customFormat="1" ht="11.25" customHeight="1">
      <c r="C669"/>
      <c r="D669"/>
      <c r="E669"/>
      <c r="F669"/>
      <c r="G669"/>
      <c r="H669"/>
      <c r="I669"/>
      <c r="J669"/>
      <c r="K669"/>
      <c r="L669"/>
      <c r="M669"/>
    </row>
    <row r="670" spans="3:13" s="4" customFormat="1" ht="11.25" customHeight="1">
      <c r="C670"/>
      <c r="D670"/>
      <c r="E670"/>
      <c r="F670"/>
      <c r="G670"/>
      <c r="H670"/>
      <c r="I670"/>
      <c r="J670"/>
      <c r="K670"/>
      <c r="L670"/>
      <c r="M670"/>
    </row>
    <row r="671" spans="3:13" s="4" customFormat="1" ht="11.25" customHeight="1">
      <c r="C671"/>
      <c r="D671"/>
      <c r="E671"/>
      <c r="F671"/>
      <c r="G671"/>
      <c r="H671"/>
      <c r="I671"/>
      <c r="J671"/>
      <c r="K671"/>
      <c r="L671"/>
      <c r="M671"/>
    </row>
    <row r="672" spans="3:13" s="4" customFormat="1" ht="11.25" customHeight="1">
      <c r="C672"/>
      <c r="D672"/>
      <c r="E672"/>
      <c r="F672"/>
      <c r="G672"/>
      <c r="H672"/>
      <c r="I672"/>
      <c r="J672"/>
      <c r="K672"/>
      <c r="L672"/>
      <c r="M672"/>
    </row>
    <row r="673" spans="3:13" s="4" customFormat="1" ht="11.25" customHeight="1">
      <c r="C673"/>
      <c r="D673"/>
      <c r="E673"/>
      <c r="F673"/>
      <c r="G673"/>
      <c r="H673"/>
      <c r="I673"/>
      <c r="J673"/>
      <c r="K673"/>
      <c r="L673"/>
      <c r="M673"/>
    </row>
    <row r="674" spans="3:13" s="4" customFormat="1" ht="11.25" customHeight="1">
      <c r="C674"/>
      <c r="D674"/>
      <c r="E674"/>
      <c r="F674"/>
      <c r="G674"/>
      <c r="H674"/>
      <c r="I674"/>
      <c r="J674"/>
      <c r="K674"/>
      <c r="L674"/>
      <c r="M674"/>
    </row>
    <row r="675" spans="3:13" s="4" customFormat="1" ht="11.25" customHeight="1">
      <c r="C675"/>
      <c r="D675"/>
      <c r="E675"/>
      <c r="F675"/>
      <c r="G675"/>
      <c r="H675"/>
      <c r="I675"/>
      <c r="J675"/>
      <c r="K675"/>
      <c r="L675"/>
      <c r="M675"/>
    </row>
    <row r="676" spans="3:13" s="4" customFormat="1" ht="11.25" customHeight="1">
      <c r="C676"/>
      <c r="D676"/>
      <c r="E676"/>
      <c r="F676"/>
      <c r="G676"/>
      <c r="H676"/>
      <c r="I676"/>
      <c r="J676"/>
      <c r="K676"/>
      <c r="L676"/>
      <c r="M676"/>
    </row>
    <row r="677" spans="3:13" s="4" customFormat="1" ht="11.25" customHeight="1">
      <c r="C677"/>
      <c r="D677"/>
      <c r="E677"/>
      <c r="F677"/>
      <c r="G677"/>
      <c r="H677"/>
      <c r="I677"/>
      <c r="J677"/>
      <c r="K677"/>
      <c r="L677"/>
      <c r="M677"/>
    </row>
    <row r="678" spans="3:13" s="4" customFormat="1" ht="11.25" customHeight="1">
      <c r="C678"/>
      <c r="D678"/>
      <c r="E678"/>
      <c r="F678"/>
      <c r="G678"/>
      <c r="H678"/>
      <c r="I678"/>
      <c r="J678"/>
      <c r="K678"/>
      <c r="L678"/>
      <c r="M678"/>
    </row>
    <row r="679" spans="3:13" s="4" customFormat="1" ht="11.25" customHeight="1">
      <c r="C679"/>
      <c r="D679"/>
      <c r="E679"/>
      <c r="F679"/>
      <c r="G679"/>
      <c r="H679"/>
      <c r="I679"/>
      <c r="J679"/>
      <c r="K679"/>
      <c r="L679"/>
      <c r="M679"/>
    </row>
    <row r="680" spans="3:13" s="4" customFormat="1" ht="11.25" customHeight="1">
      <c r="C680"/>
      <c r="D680"/>
      <c r="E680"/>
      <c r="F680"/>
      <c r="G680"/>
      <c r="H680"/>
      <c r="I680"/>
      <c r="J680"/>
      <c r="K680"/>
      <c r="L680"/>
      <c r="M680"/>
    </row>
    <row r="681" spans="3:13" s="4" customFormat="1" ht="11.25" customHeight="1">
      <c r="C681"/>
      <c r="D681"/>
      <c r="E681"/>
      <c r="F681"/>
      <c r="G681"/>
      <c r="H681"/>
      <c r="I681"/>
      <c r="J681"/>
      <c r="K681"/>
      <c r="L681"/>
      <c r="M681"/>
    </row>
    <row r="682" spans="3:13" s="4" customFormat="1" ht="11.25" customHeight="1">
      <c r="C682"/>
      <c r="D682"/>
      <c r="E682"/>
      <c r="F682"/>
      <c r="G682"/>
      <c r="H682"/>
      <c r="I682"/>
      <c r="J682"/>
      <c r="K682"/>
      <c r="L682"/>
      <c r="M682"/>
    </row>
    <row r="683" spans="3:13" s="4" customFormat="1" ht="11.25" customHeight="1">
      <c r="C683"/>
      <c r="D683"/>
      <c r="E683"/>
      <c r="F683"/>
      <c r="G683"/>
      <c r="H683"/>
      <c r="I683"/>
      <c r="J683"/>
      <c r="K683"/>
      <c r="L683"/>
      <c r="M683"/>
    </row>
    <row r="684" spans="3:13" s="4" customFormat="1" ht="11.25" customHeight="1">
      <c r="C684"/>
      <c r="D684"/>
      <c r="E684"/>
      <c r="F684"/>
      <c r="G684"/>
      <c r="H684"/>
      <c r="I684"/>
      <c r="J684"/>
      <c r="K684"/>
      <c r="L684"/>
      <c r="M684"/>
    </row>
    <row r="685" spans="3:13" s="4" customFormat="1" ht="11.25" customHeight="1">
      <c r="C685"/>
      <c r="D685"/>
      <c r="E685"/>
      <c r="F685"/>
      <c r="G685"/>
      <c r="H685"/>
      <c r="I685"/>
      <c r="J685"/>
      <c r="K685"/>
      <c r="L685"/>
      <c r="M685"/>
    </row>
    <row r="686" spans="3:13" s="4" customFormat="1" ht="11.25" customHeight="1">
      <c r="C686"/>
      <c r="D686"/>
      <c r="E686"/>
      <c r="F686"/>
      <c r="G686"/>
      <c r="H686"/>
      <c r="I686"/>
      <c r="J686"/>
      <c r="K686"/>
      <c r="L686"/>
      <c r="M686"/>
    </row>
    <row r="687" spans="3:13" s="4" customFormat="1" ht="11.25" customHeight="1">
      <c r="C687"/>
      <c r="D687"/>
      <c r="E687"/>
      <c r="F687"/>
      <c r="G687"/>
      <c r="H687"/>
      <c r="I687"/>
      <c r="J687"/>
      <c r="K687"/>
      <c r="L687"/>
      <c r="M687"/>
    </row>
    <row r="688" spans="3:13" s="4" customFormat="1" ht="11.25" customHeight="1">
      <c r="C688"/>
      <c r="D688"/>
      <c r="E688"/>
      <c r="F688"/>
      <c r="G688"/>
      <c r="H688"/>
      <c r="I688"/>
      <c r="J688"/>
      <c r="K688"/>
      <c r="L688"/>
      <c r="M688"/>
    </row>
    <row r="689" spans="3:13" s="4" customFormat="1" ht="11.25" customHeight="1">
      <c r="C689"/>
      <c r="D689"/>
      <c r="E689"/>
      <c r="F689"/>
      <c r="G689"/>
      <c r="H689"/>
      <c r="I689"/>
      <c r="J689"/>
      <c r="K689"/>
      <c r="L689"/>
      <c r="M689"/>
    </row>
    <row r="690" spans="3:13" s="4" customFormat="1" ht="11.25" customHeight="1">
      <c r="C690"/>
      <c r="D690"/>
      <c r="E690"/>
      <c r="F690"/>
      <c r="G690"/>
      <c r="H690"/>
      <c r="I690"/>
      <c r="J690"/>
      <c r="K690"/>
      <c r="L690"/>
      <c r="M690"/>
    </row>
    <row r="691" spans="3:13" s="4" customFormat="1" ht="11.25" customHeight="1">
      <c r="C691"/>
      <c r="D691"/>
      <c r="E691"/>
      <c r="F691"/>
      <c r="G691"/>
      <c r="H691"/>
      <c r="I691"/>
      <c r="J691"/>
      <c r="K691"/>
      <c r="L691"/>
      <c r="M691"/>
    </row>
    <row r="692" spans="3:13" s="4" customFormat="1" ht="11.25" customHeight="1">
      <c r="C692"/>
      <c r="D692"/>
      <c r="E692"/>
      <c r="F692"/>
      <c r="G692"/>
      <c r="H692"/>
      <c r="I692"/>
      <c r="J692"/>
      <c r="K692"/>
      <c r="L692"/>
      <c r="M692"/>
    </row>
    <row r="693" spans="3:13" s="4" customFormat="1" ht="11.25" customHeight="1">
      <c r="C693"/>
      <c r="D693"/>
      <c r="E693"/>
      <c r="F693"/>
      <c r="G693"/>
      <c r="H693"/>
      <c r="I693"/>
      <c r="J693"/>
      <c r="K693"/>
      <c r="L693"/>
      <c r="M693"/>
    </row>
    <row r="694" spans="3:13" s="4" customFormat="1" ht="11.25" customHeight="1">
      <c r="C694"/>
      <c r="D694"/>
      <c r="E694"/>
      <c r="F694"/>
      <c r="G694"/>
      <c r="H694"/>
      <c r="I694"/>
      <c r="J694"/>
      <c r="K694"/>
      <c r="L694"/>
      <c r="M694"/>
    </row>
    <row r="695" spans="3:13" s="4" customFormat="1" ht="11.25" customHeight="1">
      <c r="C695"/>
      <c r="D695"/>
      <c r="E695"/>
      <c r="F695"/>
      <c r="G695"/>
      <c r="H695"/>
      <c r="I695"/>
      <c r="J695"/>
      <c r="K695"/>
      <c r="L695"/>
      <c r="M695"/>
    </row>
    <row r="696" spans="3:13" s="4" customFormat="1" ht="11.25" customHeight="1">
      <c r="C696"/>
      <c r="D696"/>
      <c r="E696"/>
      <c r="F696"/>
      <c r="G696"/>
      <c r="H696"/>
      <c r="I696"/>
      <c r="J696"/>
      <c r="K696"/>
      <c r="L696"/>
      <c r="M696"/>
    </row>
    <row r="697" spans="3:13" s="4" customFormat="1" ht="11.25" customHeight="1">
      <c r="C697"/>
      <c r="D697"/>
      <c r="E697"/>
      <c r="F697"/>
      <c r="G697"/>
      <c r="H697"/>
      <c r="I697"/>
      <c r="J697"/>
      <c r="K697"/>
      <c r="L697"/>
      <c r="M697"/>
    </row>
    <row r="698" spans="3:13" s="4" customFormat="1" ht="11.25" customHeight="1">
      <c r="C698"/>
      <c r="D698"/>
      <c r="E698"/>
      <c r="F698"/>
      <c r="G698"/>
      <c r="H698"/>
      <c r="I698"/>
      <c r="J698"/>
      <c r="K698"/>
      <c r="L698"/>
      <c r="M698"/>
    </row>
    <row r="699" spans="3:13" s="4" customFormat="1" ht="11.25" customHeight="1">
      <c r="C699"/>
      <c r="D699"/>
      <c r="E699"/>
      <c r="F699"/>
      <c r="G699"/>
      <c r="H699"/>
      <c r="I699"/>
      <c r="J699"/>
      <c r="K699"/>
      <c r="L699"/>
      <c r="M699"/>
    </row>
    <row r="700" spans="3:13" s="4" customFormat="1" ht="11.25" customHeight="1">
      <c r="C700"/>
      <c r="D700"/>
      <c r="E700"/>
      <c r="F700"/>
      <c r="G700"/>
      <c r="H700"/>
      <c r="I700"/>
      <c r="J700"/>
      <c r="K700"/>
      <c r="L700"/>
      <c r="M700"/>
    </row>
    <row r="701" spans="3:13" s="4" customFormat="1" ht="11.25" customHeight="1">
      <c r="C701"/>
      <c r="D701"/>
      <c r="E701"/>
      <c r="F701"/>
      <c r="G701"/>
      <c r="H701"/>
      <c r="I701"/>
      <c r="J701"/>
      <c r="K701"/>
      <c r="L701"/>
      <c r="M701"/>
    </row>
    <row r="702" spans="3:13" s="4" customFormat="1" ht="11.25" customHeight="1">
      <c r="C702"/>
      <c r="D702"/>
      <c r="E702"/>
      <c r="F702"/>
      <c r="G702"/>
      <c r="H702"/>
      <c r="I702"/>
      <c r="J702"/>
      <c r="K702"/>
      <c r="L702"/>
      <c r="M702"/>
    </row>
    <row r="703" spans="3:13" s="4" customFormat="1" ht="11.25" customHeight="1">
      <c r="C703"/>
      <c r="D703"/>
      <c r="E703"/>
      <c r="F703"/>
      <c r="G703"/>
      <c r="H703"/>
      <c r="I703"/>
      <c r="J703"/>
      <c r="K703"/>
      <c r="L703"/>
      <c r="M703"/>
    </row>
    <row r="704" spans="3:13" s="4" customFormat="1" ht="11.25" customHeight="1">
      <c r="C704"/>
      <c r="D704"/>
      <c r="E704"/>
      <c r="F704"/>
      <c r="G704"/>
      <c r="H704"/>
      <c r="I704"/>
      <c r="J704"/>
      <c r="K704"/>
      <c r="L704"/>
      <c r="M704"/>
    </row>
    <row r="705" spans="3:13" s="4" customFormat="1" ht="11.25" customHeight="1">
      <c r="C705"/>
      <c r="D705"/>
      <c r="E705"/>
      <c r="F705"/>
      <c r="G705"/>
      <c r="H705"/>
      <c r="I705"/>
      <c r="J705"/>
      <c r="K705"/>
      <c r="L705"/>
      <c r="M705"/>
    </row>
    <row r="706" spans="3:13" s="4" customFormat="1" ht="11.25" customHeight="1">
      <c r="C706"/>
      <c r="D706"/>
      <c r="E706"/>
      <c r="F706"/>
      <c r="G706"/>
      <c r="H706"/>
      <c r="I706"/>
      <c r="J706"/>
      <c r="K706"/>
      <c r="L706"/>
      <c r="M706"/>
    </row>
    <row r="707" spans="3:13" s="4" customFormat="1" ht="11.25" customHeight="1">
      <c r="C707"/>
      <c r="D707"/>
      <c r="E707"/>
      <c r="F707"/>
      <c r="G707"/>
      <c r="H707"/>
      <c r="I707"/>
      <c r="J707"/>
      <c r="K707"/>
      <c r="L707"/>
      <c r="M707"/>
    </row>
    <row r="708" spans="3:13" s="4" customFormat="1" ht="11.25" customHeight="1">
      <c r="C708"/>
      <c r="D708"/>
      <c r="E708"/>
      <c r="F708"/>
      <c r="G708"/>
      <c r="H708"/>
      <c r="I708"/>
      <c r="J708"/>
      <c r="K708"/>
      <c r="L708"/>
      <c r="M708"/>
    </row>
    <row r="709" spans="3:13" s="4" customFormat="1" ht="11.25" customHeight="1">
      <c r="C709"/>
      <c r="D709"/>
      <c r="E709"/>
      <c r="F709"/>
      <c r="G709"/>
      <c r="H709"/>
      <c r="I709"/>
      <c r="J709"/>
      <c r="K709"/>
      <c r="L709"/>
      <c r="M709"/>
    </row>
    <row r="710" spans="3:13" s="4" customFormat="1" ht="11.25" customHeight="1">
      <c r="C710"/>
      <c r="D710"/>
      <c r="E710"/>
      <c r="F710"/>
      <c r="G710"/>
      <c r="H710"/>
      <c r="I710"/>
      <c r="J710"/>
      <c r="K710"/>
      <c r="L710"/>
      <c r="M710"/>
    </row>
    <row r="711" spans="3:13" s="4" customFormat="1" ht="11.25" customHeight="1">
      <c r="C711"/>
      <c r="D711"/>
      <c r="E711"/>
      <c r="F711"/>
      <c r="G711"/>
      <c r="H711"/>
      <c r="I711"/>
      <c r="J711"/>
      <c r="K711"/>
      <c r="L711"/>
      <c r="M711"/>
    </row>
    <row r="712" spans="3:13" s="4" customFormat="1" ht="11.25" customHeight="1">
      <c r="C712"/>
      <c r="D712"/>
      <c r="E712"/>
      <c r="F712"/>
      <c r="G712"/>
      <c r="H712"/>
      <c r="I712"/>
      <c r="J712"/>
      <c r="K712"/>
      <c r="L712"/>
      <c r="M712"/>
    </row>
    <row r="713" spans="3:13" s="4" customFormat="1" ht="11.25" customHeight="1">
      <c r="C713"/>
      <c r="D713"/>
      <c r="E713"/>
      <c r="F713"/>
      <c r="G713"/>
      <c r="H713"/>
      <c r="I713"/>
      <c r="J713"/>
      <c r="K713"/>
      <c r="L713"/>
      <c r="M713"/>
    </row>
    <row r="714" spans="3:13" s="4" customFormat="1" ht="11.25" customHeight="1">
      <c r="C714"/>
      <c r="D714"/>
      <c r="E714"/>
      <c r="F714"/>
      <c r="G714"/>
      <c r="H714"/>
      <c r="I714"/>
      <c r="J714"/>
      <c r="K714"/>
      <c r="L714"/>
      <c r="M714"/>
    </row>
    <row r="715" spans="3:13" s="4" customFormat="1" ht="11.25" customHeight="1">
      <c r="C715"/>
      <c r="D715"/>
      <c r="E715"/>
      <c r="F715"/>
      <c r="G715"/>
      <c r="H715"/>
      <c r="I715"/>
      <c r="J715"/>
      <c r="K715"/>
      <c r="L715"/>
      <c r="M715"/>
    </row>
    <row r="716" spans="3:13" s="4" customFormat="1" ht="11.25" customHeight="1">
      <c r="C716"/>
      <c r="D716"/>
      <c r="E716"/>
      <c r="F716"/>
      <c r="G716"/>
      <c r="H716"/>
      <c r="I716"/>
      <c r="J716"/>
      <c r="K716"/>
      <c r="L716"/>
      <c r="M716"/>
    </row>
    <row r="717" spans="3:13" s="4" customFormat="1" ht="11.25" customHeight="1">
      <c r="C717"/>
      <c r="D717"/>
      <c r="E717"/>
      <c r="F717"/>
      <c r="G717"/>
      <c r="H717"/>
      <c r="I717"/>
      <c r="J717"/>
      <c r="K717"/>
      <c r="L717"/>
      <c r="M717"/>
    </row>
    <row r="718" spans="3:13" s="4" customFormat="1" ht="11.25" customHeight="1">
      <c r="C718"/>
      <c r="D718"/>
      <c r="E718"/>
      <c r="F718"/>
      <c r="G718"/>
      <c r="H718"/>
      <c r="I718"/>
      <c r="J718"/>
      <c r="K718"/>
      <c r="L718"/>
      <c r="M718"/>
    </row>
    <row r="719" spans="3:13" s="4" customFormat="1" ht="11.25" customHeight="1">
      <c r="C719"/>
      <c r="D719"/>
      <c r="E719"/>
      <c r="F719"/>
      <c r="G719"/>
      <c r="H719"/>
      <c r="I719"/>
      <c r="J719"/>
      <c r="K719"/>
      <c r="L719"/>
      <c r="M719"/>
    </row>
    <row r="720" spans="3:13" s="4" customFormat="1" ht="11.25" customHeight="1">
      <c r="C720"/>
      <c r="D720"/>
      <c r="E720"/>
      <c r="F720"/>
      <c r="G720"/>
      <c r="H720"/>
      <c r="I720"/>
      <c r="J720"/>
      <c r="K720"/>
      <c r="L720"/>
      <c r="M720"/>
    </row>
    <row r="721" spans="3:13" s="4" customFormat="1" ht="11.25" customHeight="1">
      <c r="C721"/>
      <c r="D721"/>
      <c r="E721"/>
      <c r="F721"/>
      <c r="G721"/>
      <c r="H721"/>
      <c r="I721"/>
      <c r="J721"/>
      <c r="K721"/>
      <c r="L721"/>
      <c r="M721"/>
    </row>
    <row r="722" spans="3:13" s="4" customFormat="1" ht="11.25" customHeight="1">
      <c r="C722"/>
      <c r="D722"/>
      <c r="E722"/>
      <c r="F722"/>
      <c r="G722"/>
      <c r="H722"/>
      <c r="I722"/>
      <c r="J722"/>
      <c r="K722"/>
      <c r="L722"/>
      <c r="M722"/>
    </row>
    <row r="723" spans="3:13" s="4" customFormat="1" ht="11.25" customHeight="1">
      <c r="C723"/>
      <c r="D723"/>
      <c r="E723"/>
      <c r="F723"/>
      <c r="G723"/>
      <c r="H723"/>
      <c r="I723"/>
      <c r="J723"/>
      <c r="K723"/>
      <c r="L723"/>
      <c r="M723"/>
    </row>
    <row r="724" spans="3:13" s="4" customFormat="1" ht="11.25" customHeight="1">
      <c r="C724"/>
      <c r="D724"/>
      <c r="E724"/>
      <c r="F724"/>
      <c r="G724"/>
      <c r="H724"/>
      <c r="I724"/>
      <c r="J724"/>
      <c r="K724"/>
      <c r="L724"/>
      <c r="M724"/>
    </row>
    <row r="725" spans="3:13" s="4" customFormat="1" ht="11.25" customHeight="1">
      <c r="C725"/>
      <c r="D725"/>
      <c r="E725"/>
      <c r="F725"/>
      <c r="G725"/>
      <c r="H725"/>
      <c r="I725"/>
      <c r="J725"/>
      <c r="K725"/>
      <c r="L725"/>
      <c r="M725"/>
    </row>
    <row r="726" spans="3:13" s="4" customFormat="1" ht="11.25" customHeight="1">
      <c r="C726"/>
      <c r="D726"/>
      <c r="E726"/>
      <c r="F726"/>
      <c r="G726"/>
      <c r="H726"/>
      <c r="I726"/>
      <c r="J726"/>
      <c r="K726"/>
      <c r="L726"/>
      <c r="M726"/>
    </row>
    <row r="727" spans="3:13" s="4" customFormat="1" ht="11.25" customHeight="1">
      <c r="C727"/>
      <c r="D727"/>
      <c r="E727"/>
      <c r="F727"/>
      <c r="G727"/>
      <c r="H727"/>
      <c r="I727"/>
      <c r="J727"/>
      <c r="K727"/>
      <c r="L727"/>
      <c r="M727"/>
    </row>
    <row r="728" spans="3:13" s="4" customFormat="1" ht="11.25" customHeight="1">
      <c r="C728"/>
      <c r="D728"/>
      <c r="E728"/>
      <c r="F728"/>
      <c r="G728"/>
      <c r="H728"/>
      <c r="I728"/>
      <c r="J728"/>
      <c r="K728"/>
      <c r="L728"/>
      <c r="M728"/>
    </row>
    <row r="729" spans="3:13" s="4" customFormat="1" ht="11.25" customHeight="1">
      <c r="C729"/>
      <c r="D729"/>
      <c r="E729"/>
      <c r="F729"/>
      <c r="G729"/>
      <c r="H729"/>
      <c r="I729"/>
      <c r="J729"/>
      <c r="K729"/>
      <c r="L729"/>
      <c r="M729"/>
    </row>
    <row r="730" spans="3:13" s="4" customFormat="1" ht="11.25" customHeight="1">
      <c r="C730"/>
      <c r="D730"/>
      <c r="E730"/>
      <c r="F730"/>
      <c r="G730"/>
      <c r="H730"/>
      <c r="I730"/>
      <c r="J730"/>
      <c r="K730"/>
      <c r="L730"/>
      <c r="M730"/>
    </row>
    <row r="731" spans="3:13" s="4" customFormat="1" ht="11.25" customHeight="1">
      <c r="C731"/>
      <c r="D731"/>
      <c r="E731"/>
      <c r="F731"/>
      <c r="G731"/>
      <c r="H731"/>
      <c r="I731"/>
      <c r="J731"/>
      <c r="K731"/>
      <c r="L731"/>
      <c r="M731"/>
    </row>
    <row r="732" spans="3:13" s="4" customFormat="1" ht="11.25" customHeight="1">
      <c r="C732"/>
      <c r="D732"/>
      <c r="E732"/>
      <c r="F732"/>
      <c r="G732"/>
      <c r="H732"/>
      <c r="I732"/>
      <c r="J732"/>
      <c r="K732"/>
      <c r="L732"/>
      <c r="M732"/>
    </row>
    <row r="733" spans="3:13" s="4" customFormat="1" ht="11.25" customHeight="1">
      <c r="C733"/>
      <c r="D733"/>
      <c r="E733"/>
      <c r="F733"/>
      <c r="G733"/>
      <c r="H733"/>
      <c r="I733"/>
      <c r="J733"/>
      <c r="K733"/>
      <c r="L733"/>
      <c r="M733"/>
    </row>
    <row r="734" spans="3:13" s="4" customFormat="1" ht="11.25" customHeight="1">
      <c r="C734"/>
      <c r="D734"/>
      <c r="E734"/>
      <c r="F734"/>
      <c r="G734"/>
      <c r="H734"/>
      <c r="I734"/>
      <c r="J734"/>
      <c r="K734"/>
      <c r="L734"/>
      <c r="M734"/>
    </row>
    <row r="735" spans="3:13" s="4" customFormat="1" ht="11.25" customHeight="1">
      <c r="C735"/>
      <c r="D735"/>
      <c r="E735"/>
      <c r="F735"/>
      <c r="G735"/>
      <c r="H735"/>
      <c r="I735"/>
      <c r="J735"/>
      <c r="K735"/>
      <c r="L735"/>
      <c r="M735"/>
    </row>
    <row r="736" spans="3:13" s="4" customFormat="1" ht="11.25" customHeight="1">
      <c r="C736"/>
      <c r="D736"/>
      <c r="E736"/>
      <c r="F736"/>
      <c r="G736"/>
      <c r="H736"/>
      <c r="I736"/>
      <c r="J736"/>
      <c r="K736"/>
      <c r="L736"/>
      <c r="M736"/>
    </row>
    <row r="737" spans="3:13" s="4" customFormat="1" ht="11.25" customHeight="1">
      <c r="C737"/>
      <c r="D737"/>
      <c r="E737"/>
      <c r="F737"/>
      <c r="G737"/>
      <c r="H737"/>
      <c r="I737"/>
      <c r="J737"/>
      <c r="K737"/>
      <c r="L737"/>
      <c r="M737"/>
    </row>
    <row r="738" spans="3:13" s="4" customFormat="1" ht="11.25" customHeight="1">
      <c r="C738"/>
      <c r="D738"/>
      <c r="E738"/>
      <c r="F738"/>
      <c r="G738"/>
      <c r="H738"/>
      <c r="I738"/>
      <c r="J738"/>
      <c r="K738"/>
      <c r="L738"/>
      <c r="M738"/>
    </row>
    <row r="739" spans="3:13" s="4" customFormat="1" ht="11.25" customHeight="1">
      <c r="C739"/>
      <c r="D739"/>
      <c r="E739"/>
      <c r="F739"/>
      <c r="G739"/>
      <c r="H739"/>
      <c r="I739"/>
      <c r="J739"/>
      <c r="K739"/>
      <c r="L739"/>
      <c r="M739"/>
    </row>
    <row r="740" spans="3:13" s="4" customFormat="1" ht="11.25" customHeight="1">
      <c r="C740"/>
      <c r="D740"/>
      <c r="E740"/>
      <c r="F740"/>
      <c r="G740"/>
      <c r="H740"/>
      <c r="I740"/>
      <c r="J740"/>
      <c r="K740"/>
      <c r="L740"/>
      <c r="M740"/>
    </row>
    <row r="741" spans="3:13" s="4" customFormat="1" ht="11.25" customHeight="1">
      <c r="C741"/>
      <c r="D741"/>
      <c r="E741"/>
      <c r="F741"/>
      <c r="G741"/>
      <c r="H741"/>
      <c r="I741"/>
      <c r="J741"/>
      <c r="K741"/>
      <c r="L741"/>
      <c r="M741"/>
    </row>
    <row r="742" spans="3:13" s="4" customFormat="1" ht="11.25" customHeight="1">
      <c r="C742"/>
      <c r="D742"/>
      <c r="E742"/>
      <c r="F742"/>
      <c r="G742"/>
      <c r="H742"/>
      <c r="I742"/>
      <c r="J742"/>
      <c r="K742"/>
      <c r="L742"/>
      <c r="M742"/>
    </row>
    <row r="743" spans="3:13" s="4" customFormat="1" ht="11.25" customHeight="1">
      <c r="C743"/>
      <c r="D743"/>
      <c r="E743"/>
      <c r="F743"/>
      <c r="G743"/>
      <c r="H743"/>
      <c r="I743"/>
      <c r="J743"/>
      <c r="K743"/>
      <c r="L743"/>
      <c r="M743"/>
    </row>
    <row r="744" spans="3:13" s="4" customFormat="1" ht="11.25" customHeight="1">
      <c r="C744"/>
      <c r="D744"/>
      <c r="E744"/>
      <c r="F744"/>
      <c r="G744"/>
      <c r="H744"/>
      <c r="I744"/>
      <c r="J744"/>
      <c r="K744"/>
      <c r="L744"/>
      <c r="M744"/>
    </row>
    <row r="745" spans="3:13" s="4" customFormat="1" ht="11.25" customHeight="1">
      <c r="C745"/>
      <c r="D745"/>
      <c r="E745"/>
      <c r="F745"/>
      <c r="G745"/>
      <c r="H745"/>
      <c r="I745"/>
      <c r="J745"/>
      <c r="K745"/>
      <c r="L745"/>
      <c r="M745"/>
    </row>
    <row r="746" spans="3:13" s="4" customFormat="1" ht="11.25" customHeight="1">
      <c r="C746"/>
      <c r="D746"/>
      <c r="E746"/>
      <c r="F746"/>
      <c r="G746"/>
      <c r="H746"/>
      <c r="I746"/>
      <c r="J746"/>
      <c r="K746"/>
      <c r="L746"/>
      <c r="M746"/>
    </row>
    <row r="747" spans="3:13" s="4" customFormat="1" ht="11.25" customHeight="1">
      <c r="C747"/>
      <c r="D747"/>
      <c r="E747"/>
      <c r="F747"/>
      <c r="G747"/>
      <c r="H747"/>
      <c r="I747"/>
      <c r="J747"/>
      <c r="K747"/>
      <c r="L747"/>
      <c r="M747"/>
    </row>
    <row r="748" spans="3:13" s="4" customFormat="1" ht="11.25" customHeight="1">
      <c r="C748"/>
      <c r="D748"/>
      <c r="E748"/>
      <c r="F748"/>
      <c r="G748"/>
      <c r="H748"/>
      <c r="I748"/>
      <c r="J748"/>
      <c r="K748"/>
      <c r="L748"/>
      <c r="M748"/>
    </row>
    <row r="749" spans="3:13" s="4" customFormat="1" ht="11.25" customHeight="1">
      <c r="C749"/>
      <c r="D749"/>
      <c r="E749"/>
      <c r="F749"/>
      <c r="G749"/>
      <c r="H749"/>
      <c r="I749"/>
      <c r="J749"/>
      <c r="K749"/>
      <c r="L749"/>
      <c r="M749"/>
    </row>
    <row r="750" spans="3:13" s="4" customFormat="1" ht="11.25" customHeight="1">
      <c r="C750"/>
      <c r="D750"/>
      <c r="E750"/>
      <c r="F750"/>
      <c r="G750"/>
      <c r="H750"/>
      <c r="I750"/>
      <c r="J750"/>
      <c r="K750"/>
      <c r="L750"/>
      <c r="M750"/>
    </row>
    <row r="751" spans="3:13" s="4" customFormat="1" ht="11.25" customHeight="1">
      <c r="C751"/>
      <c r="D751"/>
      <c r="E751"/>
      <c r="F751"/>
      <c r="G751"/>
      <c r="H751"/>
      <c r="I751"/>
      <c r="J751"/>
      <c r="K751"/>
      <c r="L751"/>
      <c r="M751"/>
    </row>
    <row r="752" spans="3:13" s="4" customFormat="1" ht="11.25" customHeight="1">
      <c r="C752"/>
      <c r="D752"/>
      <c r="E752"/>
      <c r="F752"/>
      <c r="G752"/>
      <c r="H752"/>
      <c r="I752"/>
      <c r="J752"/>
      <c r="K752"/>
      <c r="L752"/>
      <c r="M752"/>
    </row>
    <row r="753" spans="3:13" s="4" customFormat="1" ht="11.25" customHeight="1">
      <c r="C753"/>
      <c r="D753"/>
      <c r="E753"/>
      <c r="F753"/>
      <c r="G753"/>
      <c r="H753"/>
      <c r="I753"/>
      <c r="J753"/>
      <c r="K753"/>
      <c r="L753"/>
      <c r="M753"/>
    </row>
    <row r="754" spans="3:13" s="4" customFormat="1" ht="11.25" customHeight="1">
      <c r="C754"/>
      <c r="D754"/>
      <c r="E754"/>
      <c r="F754"/>
      <c r="G754"/>
      <c r="H754"/>
      <c r="I754"/>
      <c r="J754"/>
      <c r="K754"/>
      <c r="L754"/>
      <c r="M754"/>
    </row>
    <row r="755" spans="3:13" s="4" customFormat="1" ht="11.25" customHeight="1">
      <c r="C755"/>
      <c r="D755"/>
      <c r="E755"/>
      <c r="F755"/>
      <c r="G755"/>
      <c r="H755"/>
      <c r="I755"/>
      <c r="J755"/>
      <c r="K755"/>
      <c r="L755"/>
      <c r="M755"/>
    </row>
    <row r="756" spans="3:13" s="4" customFormat="1" ht="11.25" customHeight="1">
      <c r="C756"/>
      <c r="D756"/>
      <c r="E756"/>
      <c r="F756"/>
      <c r="G756"/>
      <c r="H756"/>
      <c r="I756"/>
      <c r="J756"/>
      <c r="K756"/>
      <c r="L756"/>
      <c r="M756"/>
    </row>
    <row r="757" spans="3:13" s="4" customFormat="1" ht="11.25" customHeight="1">
      <c r="C757"/>
      <c r="D757"/>
      <c r="E757"/>
      <c r="F757"/>
      <c r="G757"/>
      <c r="H757"/>
      <c r="I757"/>
      <c r="J757"/>
      <c r="K757"/>
      <c r="L757"/>
      <c r="M757"/>
    </row>
    <row r="758" spans="3:13" s="4" customFormat="1" ht="11.25" customHeight="1">
      <c r="C758"/>
      <c r="D758"/>
      <c r="E758"/>
      <c r="F758"/>
      <c r="G758"/>
      <c r="H758"/>
      <c r="I758"/>
      <c r="J758"/>
      <c r="K758"/>
      <c r="L758"/>
      <c r="M758"/>
    </row>
    <row r="759" spans="3:13" s="4" customFormat="1" ht="11.25" customHeight="1">
      <c r="C759"/>
      <c r="D759"/>
      <c r="E759"/>
      <c r="F759"/>
      <c r="G759"/>
      <c r="H759"/>
      <c r="I759"/>
      <c r="J759"/>
      <c r="K759"/>
      <c r="L759"/>
      <c r="M759"/>
    </row>
    <row r="760" spans="3:13" s="4" customFormat="1" ht="11.25" customHeight="1">
      <c r="C760"/>
      <c r="D760"/>
      <c r="E760"/>
      <c r="F760"/>
      <c r="G760"/>
      <c r="H760"/>
      <c r="I760"/>
      <c r="J760"/>
      <c r="K760"/>
      <c r="L760"/>
      <c r="M760"/>
    </row>
    <row r="761" spans="3:13" s="4" customFormat="1" ht="11.25" customHeight="1">
      <c r="C761"/>
      <c r="D761"/>
      <c r="E761"/>
      <c r="F761"/>
      <c r="G761"/>
      <c r="H761"/>
      <c r="I761"/>
      <c r="J761"/>
      <c r="K761"/>
      <c r="L761"/>
      <c r="M761"/>
    </row>
    <row r="762" spans="3:13" s="4" customFormat="1" ht="11.25" customHeight="1">
      <c r="C762"/>
      <c r="D762"/>
      <c r="E762"/>
      <c r="F762"/>
      <c r="G762"/>
      <c r="H762"/>
      <c r="I762"/>
      <c r="J762"/>
      <c r="K762"/>
      <c r="L762"/>
      <c r="M762"/>
    </row>
    <row r="763" spans="3:13" s="4" customFormat="1" ht="11.25" customHeight="1">
      <c r="C763"/>
      <c r="D763"/>
      <c r="E763"/>
      <c r="F763"/>
      <c r="G763"/>
      <c r="H763"/>
      <c r="I763"/>
      <c r="J763"/>
      <c r="K763"/>
      <c r="L763"/>
      <c r="M763"/>
    </row>
    <row r="764" spans="3:13" s="4" customFormat="1" ht="11.25" customHeight="1">
      <c r="C764"/>
      <c r="D764"/>
      <c r="E764"/>
      <c r="F764"/>
      <c r="G764"/>
      <c r="H764"/>
      <c r="I764"/>
      <c r="J764"/>
      <c r="K764"/>
      <c r="L764"/>
      <c r="M764"/>
    </row>
    <row r="765" spans="3:13" s="4" customFormat="1" ht="11.25" customHeight="1">
      <c r="C765"/>
      <c r="D765"/>
      <c r="E765"/>
      <c r="F765"/>
      <c r="G765"/>
      <c r="H765"/>
      <c r="I765"/>
      <c r="J765"/>
      <c r="K765"/>
      <c r="L765"/>
      <c r="M765"/>
    </row>
    <row r="766" spans="3:13" s="4" customFormat="1" ht="11.25" customHeight="1">
      <c r="C766"/>
      <c r="D766"/>
      <c r="E766"/>
      <c r="F766"/>
      <c r="G766"/>
      <c r="H766"/>
      <c r="I766"/>
      <c r="J766"/>
      <c r="K766"/>
      <c r="L766"/>
      <c r="M766"/>
    </row>
    <row r="767" spans="3:13" s="4" customFormat="1" ht="11.25" customHeight="1">
      <c r="C767"/>
      <c r="D767"/>
      <c r="E767"/>
      <c r="F767"/>
      <c r="G767"/>
      <c r="H767"/>
      <c r="I767"/>
      <c r="J767"/>
      <c r="K767"/>
      <c r="L767"/>
      <c r="M767"/>
    </row>
    <row r="768" spans="3:13" s="4" customFormat="1" ht="11.25" customHeight="1">
      <c r="C768"/>
      <c r="D768"/>
      <c r="E768"/>
      <c r="F768"/>
      <c r="G768"/>
      <c r="H768"/>
      <c r="I768"/>
      <c r="J768"/>
      <c r="K768"/>
      <c r="L768"/>
      <c r="M768"/>
    </row>
    <row r="769" spans="3:13" s="4" customFormat="1" ht="11.25" customHeight="1">
      <c r="C769"/>
      <c r="D769"/>
      <c r="E769"/>
      <c r="F769"/>
      <c r="G769"/>
      <c r="H769"/>
      <c r="I769"/>
      <c r="J769"/>
      <c r="K769"/>
      <c r="L769"/>
      <c r="M769"/>
    </row>
    <row r="770" spans="3:13" s="4" customFormat="1" ht="11.25" customHeight="1">
      <c r="C770"/>
      <c r="D770"/>
      <c r="E770"/>
      <c r="F770"/>
      <c r="G770"/>
      <c r="H770"/>
      <c r="I770"/>
      <c r="J770"/>
      <c r="K770"/>
      <c r="L770"/>
      <c r="M770"/>
    </row>
    <row r="771" spans="3:13" s="4" customFormat="1" ht="11.25" customHeight="1">
      <c r="C771"/>
      <c r="D771"/>
      <c r="E771"/>
      <c r="F771"/>
      <c r="G771"/>
      <c r="H771"/>
      <c r="I771"/>
      <c r="J771"/>
      <c r="K771"/>
      <c r="L771"/>
      <c r="M771"/>
    </row>
    <row r="772" spans="3:13" s="4" customFormat="1" ht="11.25" customHeight="1">
      <c r="C772"/>
      <c r="D772"/>
      <c r="E772"/>
      <c r="F772"/>
      <c r="G772"/>
      <c r="H772"/>
      <c r="I772"/>
      <c r="J772"/>
      <c r="K772"/>
      <c r="L772"/>
      <c r="M772"/>
    </row>
    <row r="773" spans="3:13" s="4" customFormat="1" ht="11.25" customHeight="1">
      <c r="C773"/>
      <c r="D773"/>
      <c r="E773"/>
      <c r="F773"/>
      <c r="G773"/>
      <c r="H773"/>
      <c r="I773"/>
      <c r="J773"/>
      <c r="K773"/>
      <c r="L773"/>
      <c r="M773"/>
    </row>
    <row r="774" spans="3:13" s="4" customFormat="1" ht="11.25" customHeight="1">
      <c r="C774"/>
      <c r="D774"/>
      <c r="E774"/>
      <c r="F774"/>
      <c r="G774"/>
      <c r="H774"/>
      <c r="I774"/>
      <c r="J774"/>
      <c r="K774"/>
      <c r="L774"/>
      <c r="M774"/>
    </row>
    <row r="775" spans="3:13" s="4" customFormat="1" ht="11.25" customHeight="1">
      <c r="C775"/>
      <c r="D775"/>
      <c r="E775"/>
      <c r="F775"/>
      <c r="G775"/>
      <c r="H775"/>
      <c r="I775"/>
      <c r="J775"/>
      <c r="K775"/>
      <c r="L775"/>
      <c r="M775"/>
    </row>
    <row r="776" spans="3:13" s="4" customFormat="1" ht="11.25" customHeight="1">
      <c r="C776"/>
      <c r="D776"/>
      <c r="E776"/>
      <c r="F776"/>
      <c r="G776"/>
      <c r="H776"/>
      <c r="I776"/>
      <c r="J776"/>
      <c r="K776"/>
      <c r="L776"/>
      <c r="M776"/>
    </row>
    <row r="777" spans="3:13" s="4" customFormat="1" ht="11.25" customHeight="1">
      <c r="C777"/>
      <c r="D777"/>
      <c r="E777"/>
      <c r="F777"/>
      <c r="G777"/>
      <c r="H777"/>
      <c r="I777"/>
      <c r="J777"/>
      <c r="K777"/>
      <c r="L777"/>
      <c r="M777"/>
    </row>
    <row r="778" spans="3:13" s="4" customFormat="1" ht="11.25" customHeight="1">
      <c r="C778"/>
      <c r="D778"/>
      <c r="E778"/>
      <c r="F778"/>
      <c r="G778"/>
      <c r="H778"/>
      <c r="I778"/>
      <c r="J778"/>
      <c r="K778"/>
      <c r="L778"/>
      <c r="M778"/>
    </row>
    <row r="779" spans="3:13" s="4" customFormat="1" ht="11.25" customHeight="1">
      <c r="C779"/>
      <c r="D779"/>
      <c r="E779"/>
      <c r="F779"/>
      <c r="G779"/>
      <c r="H779"/>
      <c r="I779"/>
      <c r="J779"/>
      <c r="K779"/>
      <c r="L779"/>
      <c r="M779"/>
    </row>
  </sheetData>
  <sheetProtection/>
  <mergeCells count="59">
    <mergeCell ref="B101:C101"/>
    <mergeCell ref="B115:C115"/>
    <mergeCell ref="A116:C116"/>
    <mergeCell ref="B117:C117"/>
    <mergeCell ref="B124:C124"/>
    <mergeCell ref="D13:F13"/>
    <mergeCell ref="A13:C13"/>
    <mergeCell ref="B25:C25"/>
    <mergeCell ref="B33:C33"/>
    <mergeCell ref="B85:C85"/>
    <mergeCell ref="B93:C93"/>
    <mergeCell ref="B96:C96"/>
    <mergeCell ref="A4:O4"/>
    <mergeCell ref="A6:O6"/>
    <mergeCell ref="A5:O5"/>
    <mergeCell ref="A9:O9"/>
    <mergeCell ref="A10:O10"/>
    <mergeCell ref="B37:C37"/>
    <mergeCell ref="B41:C41"/>
    <mergeCell ref="B45:C45"/>
    <mergeCell ref="A1:O1"/>
    <mergeCell ref="A3:O3"/>
    <mergeCell ref="A14:C14"/>
    <mergeCell ref="B15:C15"/>
    <mergeCell ref="B20:C20"/>
    <mergeCell ref="A8:O8"/>
    <mergeCell ref="A11:O11"/>
    <mergeCell ref="A12:O12"/>
    <mergeCell ref="A7:O7"/>
    <mergeCell ref="B48:C48"/>
    <mergeCell ref="A57:C57"/>
    <mergeCell ref="B58:C58"/>
    <mergeCell ref="B64:C64"/>
    <mergeCell ref="A131:C131"/>
    <mergeCell ref="B132:C132"/>
    <mergeCell ref="B69:C69"/>
    <mergeCell ref="B70:C70"/>
    <mergeCell ref="B74:C74"/>
    <mergeCell ref="A75:C75"/>
    <mergeCell ref="B76:C76"/>
    <mergeCell ref="B79:C79"/>
    <mergeCell ref="B89:C89"/>
    <mergeCell ref="B92:C92"/>
    <mergeCell ref="A166:C166"/>
    <mergeCell ref="A140:C140"/>
    <mergeCell ref="B141:C141"/>
    <mergeCell ref="B142:C142"/>
    <mergeCell ref="B146:C146"/>
    <mergeCell ref="B149:C149"/>
    <mergeCell ref="B153:C153"/>
    <mergeCell ref="A2:O2"/>
    <mergeCell ref="A125:C125"/>
    <mergeCell ref="B112:C112"/>
    <mergeCell ref="A84:C84"/>
    <mergeCell ref="A156:C156"/>
    <mergeCell ref="B126:C126"/>
    <mergeCell ref="B136:C136"/>
    <mergeCell ref="B139:C139"/>
    <mergeCell ref="B130:C130"/>
  </mergeCells>
  <hyperlinks>
    <hyperlink ref="A166:B166" r:id="rId1" display="© Commonwealth of Australia &lt;&lt;yyyy&gt;&gt;"/>
  </hyperlinks>
  <printOptions/>
  <pageMargins left="0.75" right="0.75" top="1" bottom="1" header="0.5" footer="0.5"/>
  <pageSetup horizontalDpi="600" verticalDpi="600" orientation="portrait" r:id="rId3"/>
  <drawing r:id="rId2"/>
</worksheet>
</file>

<file path=xl/worksheets/sheet13.xml><?xml version="1.0" encoding="utf-8"?>
<worksheet xmlns="http://schemas.openxmlformats.org/spreadsheetml/2006/main" xmlns:r="http://schemas.openxmlformats.org/officeDocument/2006/relationships">
  <dimension ref="A1:P772"/>
  <sheetViews>
    <sheetView zoomScalePageLayoutView="0" workbookViewId="0" topLeftCell="A1">
      <pane ySplit="13" topLeftCell="A14" activePane="bottomLeft" state="frozen"/>
      <selection pane="topLeft" activeCell="A1" sqref="A1"/>
      <selection pane="bottomLeft" activeCell="A2" sqref="A2:O2"/>
    </sheetView>
  </sheetViews>
  <sheetFormatPr defaultColWidth="9.140625" defaultRowHeight="12.75"/>
  <cols>
    <col min="1" max="1" width="4.7109375" style="4" customWidth="1"/>
    <col min="2" max="2" width="7.00390625" style="4" customWidth="1"/>
    <col min="3" max="3" width="35.00390625" style="0" customWidth="1"/>
    <col min="4" max="4" width="11.421875" style="0" customWidth="1"/>
  </cols>
  <sheetData>
    <row r="1" spans="1:15" s="24" customFormat="1" ht="60" customHeight="1">
      <c r="A1" s="326" t="s">
        <v>1523</v>
      </c>
      <c r="B1" s="326"/>
      <c r="C1" s="326"/>
      <c r="D1" s="326"/>
      <c r="E1" s="326"/>
      <c r="F1" s="326"/>
      <c r="G1" s="326"/>
      <c r="H1" s="326"/>
      <c r="I1" s="326"/>
      <c r="J1" s="326"/>
      <c r="K1" s="326"/>
      <c r="L1" s="326"/>
      <c r="M1" s="326"/>
      <c r="N1" s="326"/>
      <c r="O1" s="326"/>
    </row>
    <row r="2" spans="1:15" s="1" customFormat="1" ht="15.75">
      <c r="A2" s="309" t="s">
        <v>1566</v>
      </c>
      <c r="B2" s="309"/>
      <c r="C2" s="309"/>
      <c r="D2" s="309"/>
      <c r="E2" s="309"/>
      <c r="F2" s="309"/>
      <c r="G2" s="309"/>
      <c r="H2" s="309"/>
      <c r="I2" s="309"/>
      <c r="J2" s="309"/>
      <c r="K2" s="309"/>
      <c r="L2" s="309"/>
      <c r="M2" s="309"/>
      <c r="N2" s="309"/>
      <c r="O2" s="309"/>
    </row>
    <row r="3" spans="1:15" s="13" customFormat="1" ht="12.75">
      <c r="A3" s="319" t="s">
        <v>1076</v>
      </c>
      <c r="B3" s="319"/>
      <c r="C3" s="319"/>
      <c r="D3" s="319"/>
      <c r="E3" s="319"/>
      <c r="F3" s="319"/>
      <c r="G3" s="319"/>
      <c r="H3" s="319"/>
      <c r="I3" s="319"/>
      <c r="J3" s="319"/>
      <c r="K3" s="319"/>
      <c r="L3" s="319"/>
      <c r="M3" s="319"/>
      <c r="N3" s="319"/>
      <c r="O3" s="319"/>
    </row>
    <row r="4" spans="1:15" s="13" customFormat="1" ht="12.75">
      <c r="A4" s="318" t="s">
        <v>1095</v>
      </c>
      <c r="B4" s="318"/>
      <c r="C4" s="318"/>
      <c r="D4" s="318"/>
      <c r="E4" s="318"/>
      <c r="F4" s="318"/>
      <c r="G4" s="318"/>
      <c r="H4" s="318"/>
      <c r="I4" s="318"/>
      <c r="J4" s="318"/>
      <c r="K4" s="318"/>
      <c r="L4" s="318"/>
      <c r="M4" s="318"/>
      <c r="N4" s="318"/>
      <c r="O4" s="318"/>
    </row>
    <row r="5" spans="1:15" s="13" customFormat="1" ht="11.25" customHeight="1">
      <c r="A5" s="318"/>
      <c r="B5" s="318"/>
      <c r="C5" s="318"/>
      <c r="D5" s="318"/>
      <c r="E5" s="318"/>
      <c r="F5" s="318"/>
      <c r="G5" s="318"/>
      <c r="H5" s="318"/>
      <c r="I5" s="318"/>
      <c r="J5" s="318"/>
      <c r="K5" s="318"/>
      <c r="L5" s="318"/>
      <c r="M5" s="318"/>
      <c r="N5" s="318"/>
      <c r="O5" s="318"/>
    </row>
    <row r="6" spans="1:15" s="13" customFormat="1" ht="11.25" customHeight="1">
      <c r="A6" s="354" t="s">
        <v>1544</v>
      </c>
      <c r="B6" s="354"/>
      <c r="C6" s="354"/>
      <c r="D6" s="354"/>
      <c r="E6" s="354"/>
      <c r="F6" s="354"/>
      <c r="G6" s="354"/>
      <c r="H6" s="354"/>
      <c r="I6" s="354"/>
      <c r="J6" s="354"/>
      <c r="K6" s="354"/>
      <c r="L6" s="354"/>
      <c r="M6" s="353"/>
      <c r="N6" s="353"/>
      <c r="O6" s="353"/>
    </row>
    <row r="7" spans="1:16" s="13" customFormat="1" ht="11.25" customHeight="1">
      <c r="A7" s="359" t="s">
        <v>1548</v>
      </c>
      <c r="B7" s="359"/>
      <c r="C7" s="359"/>
      <c r="D7" s="359"/>
      <c r="E7" s="359"/>
      <c r="F7" s="359"/>
      <c r="G7" s="359"/>
      <c r="H7" s="359"/>
      <c r="I7" s="359"/>
      <c r="J7" s="359"/>
      <c r="K7" s="359"/>
      <c r="L7" s="359"/>
      <c r="M7" s="353"/>
      <c r="N7" s="353"/>
      <c r="O7" s="353"/>
      <c r="P7" s="301"/>
    </row>
    <row r="8" spans="1:15" s="13" customFormat="1" ht="11.25" customHeight="1">
      <c r="A8" s="367"/>
      <c r="B8" s="367"/>
      <c r="C8" s="367"/>
      <c r="D8" s="367"/>
      <c r="E8" s="367"/>
      <c r="F8" s="367"/>
      <c r="G8" s="367"/>
      <c r="H8" s="367"/>
      <c r="I8" s="367"/>
      <c r="J8" s="367"/>
      <c r="K8" s="367"/>
      <c r="L8" s="367"/>
      <c r="M8" s="353"/>
      <c r="N8" s="353"/>
      <c r="O8" s="353"/>
    </row>
    <row r="9" spans="1:15" s="13" customFormat="1" ht="11.25" customHeight="1">
      <c r="A9" s="341" t="s">
        <v>926</v>
      </c>
      <c r="B9" s="341"/>
      <c r="C9" s="341"/>
      <c r="D9" s="341"/>
      <c r="E9" s="341"/>
      <c r="F9" s="341"/>
      <c r="G9" s="341"/>
      <c r="H9" s="341"/>
      <c r="I9" s="341"/>
      <c r="J9" s="341"/>
      <c r="K9" s="341"/>
      <c r="L9" s="341"/>
      <c r="M9" s="353"/>
      <c r="N9" s="353"/>
      <c r="O9" s="353"/>
    </row>
    <row r="10" spans="1:15" s="13" customFormat="1" ht="11.25" customHeight="1">
      <c r="A10" s="359" t="s">
        <v>9</v>
      </c>
      <c r="B10" s="359"/>
      <c r="C10" s="359"/>
      <c r="D10" s="359"/>
      <c r="E10" s="359"/>
      <c r="F10" s="359"/>
      <c r="G10" s="359"/>
      <c r="H10" s="359"/>
      <c r="I10" s="359"/>
      <c r="J10" s="359"/>
      <c r="K10" s="359"/>
      <c r="L10" s="359"/>
      <c r="M10" s="353"/>
      <c r="N10" s="353"/>
      <c r="O10" s="353"/>
    </row>
    <row r="11" spans="1:15" s="13" customFormat="1" ht="11.25" customHeight="1">
      <c r="A11" s="359" t="s">
        <v>10</v>
      </c>
      <c r="B11" s="359"/>
      <c r="C11" s="359"/>
      <c r="D11" s="359"/>
      <c r="E11" s="359"/>
      <c r="F11" s="359"/>
      <c r="G11" s="359"/>
      <c r="H11" s="359"/>
      <c r="I11" s="359"/>
      <c r="J11" s="359"/>
      <c r="K11" s="359"/>
      <c r="L11" s="359"/>
      <c r="M11" s="353"/>
      <c r="N11" s="353"/>
      <c r="O11" s="353"/>
    </row>
    <row r="12" spans="1:12" ht="11.25" customHeight="1">
      <c r="A12" s="366"/>
      <c r="B12" s="366"/>
      <c r="C12" s="366"/>
      <c r="D12" s="366"/>
      <c r="E12" s="366"/>
      <c r="F12" s="366"/>
      <c r="G12" s="366"/>
      <c r="H12" s="366"/>
      <c r="I12" s="366"/>
      <c r="J12" s="366"/>
      <c r="K12" s="366"/>
      <c r="L12" s="366"/>
    </row>
    <row r="13" spans="1:6" ht="18" customHeight="1">
      <c r="A13" s="322" t="s">
        <v>1538</v>
      </c>
      <c r="B13" s="322"/>
      <c r="C13" s="352"/>
      <c r="D13" s="365" t="s">
        <v>1078</v>
      </c>
      <c r="E13" s="344"/>
      <c r="F13" s="345"/>
    </row>
    <row r="14" spans="1:11" s="23" customFormat="1" ht="11.25" customHeight="1">
      <c r="A14" s="323" t="s">
        <v>20</v>
      </c>
      <c r="B14" s="323"/>
      <c r="C14" s="323"/>
      <c r="D14" s="113">
        <v>18.323999999999998</v>
      </c>
      <c r="E14" s="129"/>
      <c r="F14" s="115"/>
      <c r="G14" s="99"/>
      <c r="H14" s="99"/>
      <c r="I14" s="99"/>
      <c r="J14" s="99"/>
      <c r="K14" s="99"/>
    </row>
    <row r="15" spans="1:11" s="26" customFormat="1" ht="11.25" customHeight="1">
      <c r="A15" s="88"/>
      <c r="B15" s="323" t="s">
        <v>21</v>
      </c>
      <c r="C15" s="323"/>
      <c r="D15" s="130"/>
      <c r="E15" s="109">
        <v>1.463</v>
      </c>
      <c r="F15" s="117"/>
      <c r="G15" s="37"/>
      <c r="H15" s="37"/>
      <c r="I15" s="37"/>
      <c r="J15" s="37"/>
      <c r="K15" s="37"/>
    </row>
    <row r="16" spans="1:11" s="26" customFormat="1" ht="11.25" customHeight="1">
      <c r="A16" s="88"/>
      <c r="B16" s="88"/>
      <c r="C16" s="88" t="s">
        <v>766</v>
      </c>
      <c r="D16" s="130"/>
      <c r="E16" s="131"/>
      <c r="F16" s="117">
        <v>0.895</v>
      </c>
      <c r="G16" s="37"/>
      <c r="H16" s="37"/>
      <c r="I16" s="37"/>
      <c r="J16" s="37"/>
      <c r="K16" s="37"/>
    </row>
    <row r="17" spans="1:11" s="26" customFormat="1" ht="11.25" customHeight="1">
      <c r="A17" s="88"/>
      <c r="B17" s="88"/>
      <c r="C17" s="88" t="s">
        <v>60</v>
      </c>
      <c r="D17" s="130"/>
      <c r="E17" s="131"/>
      <c r="F17" s="117">
        <v>0.373</v>
      </c>
      <c r="G17" s="37"/>
      <c r="H17" s="37"/>
      <c r="I17" s="37"/>
      <c r="J17" s="37"/>
      <c r="K17" s="37"/>
    </row>
    <row r="18" spans="1:11" s="26" customFormat="1" ht="11.25" customHeight="1">
      <c r="A18" s="88"/>
      <c r="B18" s="88"/>
      <c r="C18" s="88" t="s">
        <v>941</v>
      </c>
      <c r="D18" s="130"/>
      <c r="E18" s="131"/>
      <c r="F18" s="117">
        <v>0.055</v>
      </c>
      <c r="G18" s="37"/>
      <c r="H18" s="37"/>
      <c r="I18" s="37"/>
      <c r="J18" s="37"/>
      <c r="K18" s="37"/>
    </row>
    <row r="19" spans="1:16" s="26" customFormat="1" ht="11.25" customHeight="1">
      <c r="A19" s="88"/>
      <c r="B19" s="88"/>
      <c r="C19" s="88" t="s">
        <v>767</v>
      </c>
      <c r="D19" s="130"/>
      <c r="E19" s="131"/>
      <c r="F19" s="117">
        <v>0.14</v>
      </c>
      <c r="G19" s="10"/>
      <c r="H19" s="10"/>
      <c r="I19" s="11"/>
      <c r="J19" s="11"/>
      <c r="K19" s="11"/>
      <c r="L19" s="11"/>
      <c r="M19" s="11"/>
      <c r="N19" s="11"/>
      <c r="O19" s="95"/>
      <c r="P19" s="95"/>
    </row>
    <row r="20" spans="1:16" s="26" customFormat="1" ht="11.25" customHeight="1">
      <c r="A20" s="88"/>
      <c r="B20" s="323" t="s">
        <v>22</v>
      </c>
      <c r="C20" s="323"/>
      <c r="D20" s="130"/>
      <c r="E20" s="109">
        <v>2.097</v>
      </c>
      <c r="F20" s="117"/>
      <c r="G20" s="34"/>
      <c r="H20" s="34"/>
      <c r="J20" s="11"/>
      <c r="K20" s="11"/>
      <c r="L20" s="11"/>
      <c r="M20" s="11"/>
      <c r="N20" s="11"/>
      <c r="O20" s="11"/>
      <c r="P20" s="11"/>
    </row>
    <row r="21" spans="1:16" s="23" customFormat="1" ht="11.25" customHeight="1">
      <c r="A21" s="88"/>
      <c r="B21" s="88"/>
      <c r="C21" s="88" t="s">
        <v>768</v>
      </c>
      <c r="D21" s="130"/>
      <c r="E21" s="131"/>
      <c r="F21" s="117">
        <v>0.867</v>
      </c>
      <c r="G21" s="100"/>
      <c r="H21" s="10"/>
      <c r="J21" s="20"/>
      <c r="K21" s="20"/>
      <c r="L21" s="20"/>
      <c r="M21" s="20"/>
      <c r="N21" s="20"/>
      <c r="O21" s="11"/>
      <c r="P21" s="11"/>
    </row>
    <row r="22" spans="1:16" s="26" customFormat="1" ht="11.25" customHeight="1">
      <c r="A22" s="88"/>
      <c r="B22" s="88"/>
      <c r="C22" s="88" t="s">
        <v>737</v>
      </c>
      <c r="D22" s="130"/>
      <c r="E22" s="131"/>
      <c r="F22" s="117">
        <v>0.773</v>
      </c>
      <c r="G22" s="100"/>
      <c r="H22" s="10"/>
      <c r="J22" s="95"/>
      <c r="K22" s="95"/>
      <c r="L22" s="95"/>
      <c r="M22" s="95"/>
      <c r="N22" s="95"/>
      <c r="O22" s="20"/>
      <c r="P22" s="20"/>
    </row>
    <row r="23" spans="1:16" s="26" customFormat="1" ht="11.25" customHeight="1">
      <c r="A23" s="88"/>
      <c r="B23" s="88"/>
      <c r="C23" s="88" t="s">
        <v>970</v>
      </c>
      <c r="D23" s="130"/>
      <c r="E23" s="131"/>
      <c r="F23" s="117">
        <v>0.252</v>
      </c>
      <c r="G23" s="57"/>
      <c r="H23" s="57"/>
      <c r="J23" s="11"/>
      <c r="K23" s="11"/>
      <c r="L23" s="11"/>
      <c r="M23" s="11"/>
      <c r="N23" s="11"/>
      <c r="O23" s="11"/>
      <c r="P23" s="11"/>
    </row>
    <row r="24" spans="1:16" s="26" customFormat="1" ht="11.25" customHeight="1">
      <c r="A24" s="88"/>
      <c r="B24" s="88"/>
      <c r="C24" s="88" t="s">
        <v>770</v>
      </c>
      <c r="D24" s="130"/>
      <c r="E24" s="131"/>
      <c r="F24" s="117">
        <v>0.205</v>
      </c>
      <c r="G24" s="37"/>
      <c r="H24" s="37"/>
      <c r="J24" s="11"/>
      <c r="K24" s="11"/>
      <c r="L24" s="11"/>
      <c r="M24" s="11"/>
      <c r="N24" s="11"/>
      <c r="O24" s="11"/>
      <c r="P24" s="11"/>
    </row>
    <row r="25" spans="1:14" s="26" customFormat="1" ht="11.25" customHeight="1">
      <c r="A25" s="88"/>
      <c r="B25" s="323" t="s">
        <v>23</v>
      </c>
      <c r="C25" s="323"/>
      <c r="D25" s="130"/>
      <c r="E25" s="109">
        <v>3.001</v>
      </c>
      <c r="F25" s="117"/>
      <c r="G25" s="37"/>
      <c r="H25" s="37"/>
      <c r="J25" s="20"/>
      <c r="K25" s="20"/>
      <c r="L25" s="20"/>
      <c r="M25" s="20"/>
      <c r="N25" s="20"/>
    </row>
    <row r="26" spans="1:14" s="26" customFormat="1" ht="11.25" customHeight="1">
      <c r="A26" s="88"/>
      <c r="B26" s="88"/>
      <c r="C26" s="88" t="s">
        <v>771</v>
      </c>
      <c r="D26" s="130"/>
      <c r="E26" s="131"/>
      <c r="F26" s="117">
        <v>0.736</v>
      </c>
      <c r="G26" s="37"/>
      <c r="H26" s="37"/>
      <c r="J26" s="19"/>
      <c r="K26" s="19"/>
      <c r="L26" s="19"/>
      <c r="M26" s="9"/>
      <c r="N26" s="9"/>
    </row>
    <row r="27" spans="1:14" s="26" customFormat="1" ht="11.25" customHeight="1">
      <c r="A27" s="88"/>
      <c r="B27" s="88"/>
      <c r="C27" s="88" t="s">
        <v>69</v>
      </c>
      <c r="D27" s="130"/>
      <c r="E27" s="131"/>
      <c r="F27" s="117">
        <v>0.363</v>
      </c>
      <c r="G27" s="37"/>
      <c r="H27" s="37"/>
      <c r="J27" s="76"/>
      <c r="K27" s="76"/>
      <c r="L27" s="76"/>
      <c r="M27" s="11"/>
      <c r="N27" s="11"/>
    </row>
    <row r="28" spans="1:11" s="26" customFormat="1" ht="11.25" customHeight="1">
      <c r="A28" s="88"/>
      <c r="B28" s="88"/>
      <c r="C28" s="88" t="s">
        <v>772</v>
      </c>
      <c r="D28" s="130"/>
      <c r="E28" s="131"/>
      <c r="F28" s="117">
        <v>0.177</v>
      </c>
      <c r="G28" s="37"/>
      <c r="H28" s="37"/>
      <c r="I28" s="37"/>
      <c r="J28" s="37"/>
      <c r="K28" s="37"/>
    </row>
    <row r="29" spans="1:11" s="23" customFormat="1" ht="11.25" customHeight="1">
      <c r="A29" s="88"/>
      <c r="B29" s="88"/>
      <c r="C29" s="88" t="s">
        <v>773</v>
      </c>
      <c r="D29" s="130"/>
      <c r="E29" s="131"/>
      <c r="F29" s="117">
        <v>0.401</v>
      </c>
      <c r="G29" s="99"/>
      <c r="H29" s="99"/>
      <c r="I29" s="99"/>
      <c r="J29" s="99"/>
      <c r="K29" s="99"/>
    </row>
    <row r="30" spans="1:11" s="26" customFormat="1" ht="11.25" customHeight="1">
      <c r="A30" s="88"/>
      <c r="B30" s="88"/>
      <c r="C30" s="88" t="s">
        <v>774</v>
      </c>
      <c r="D30" s="130"/>
      <c r="E30" s="131"/>
      <c r="F30" s="117">
        <v>0.308</v>
      </c>
      <c r="G30" s="37"/>
      <c r="H30" s="37"/>
      <c r="I30" s="37"/>
      <c r="J30" s="37"/>
      <c r="K30" s="37"/>
    </row>
    <row r="31" spans="1:11" s="26" customFormat="1" ht="11.25" customHeight="1">
      <c r="A31" s="88"/>
      <c r="B31" s="88"/>
      <c r="C31" s="88" t="s">
        <v>738</v>
      </c>
      <c r="D31" s="130"/>
      <c r="E31" s="131"/>
      <c r="F31" s="117">
        <v>0.69</v>
      </c>
      <c r="G31" s="37"/>
      <c r="H31" s="37"/>
      <c r="I31" s="37"/>
      <c r="J31" s="37"/>
      <c r="K31" s="37"/>
    </row>
    <row r="32" spans="1:11" s="23" customFormat="1" ht="11.25" customHeight="1">
      <c r="A32" s="88"/>
      <c r="B32" s="88"/>
      <c r="C32" s="88" t="s">
        <v>942</v>
      </c>
      <c r="D32" s="130"/>
      <c r="E32" s="131"/>
      <c r="F32" s="117">
        <v>0.326</v>
      </c>
      <c r="G32" s="99"/>
      <c r="H32" s="99"/>
      <c r="I32" s="99"/>
      <c r="J32" s="99"/>
      <c r="K32" s="99"/>
    </row>
    <row r="33" spans="1:11" s="26" customFormat="1" ht="11.25" customHeight="1">
      <c r="A33" s="88"/>
      <c r="B33" s="323" t="s">
        <v>24</v>
      </c>
      <c r="C33" s="323"/>
      <c r="D33" s="130"/>
      <c r="E33" s="109">
        <v>1.417</v>
      </c>
      <c r="F33" s="117"/>
      <c r="G33" s="37"/>
      <c r="H33" s="37"/>
      <c r="I33" s="37"/>
      <c r="J33" s="37"/>
      <c r="K33" s="37"/>
    </row>
    <row r="34" spans="1:11" s="26" customFormat="1" ht="11.25" customHeight="1">
      <c r="A34" s="88"/>
      <c r="B34" s="88"/>
      <c r="C34" s="88" t="s">
        <v>776</v>
      </c>
      <c r="D34" s="130"/>
      <c r="E34" s="131"/>
      <c r="F34" s="117">
        <v>0.69</v>
      </c>
      <c r="G34" s="37"/>
      <c r="H34" s="37"/>
      <c r="I34" s="37"/>
      <c r="J34" s="37"/>
      <c r="K34" s="37"/>
    </row>
    <row r="35" spans="1:11" s="26" customFormat="1" ht="11.25" customHeight="1">
      <c r="A35" s="88"/>
      <c r="B35" s="88"/>
      <c r="C35" s="88" t="s">
        <v>971</v>
      </c>
      <c r="D35" s="130"/>
      <c r="E35" s="131"/>
      <c r="F35" s="117">
        <v>0.121</v>
      </c>
      <c r="G35" s="37"/>
      <c r="H35" s="37"/>
      <c r="I35" s="37"/>
      <c r="J35" s="37"/>
      <c r="K35" s="37"/>
    </row>
    <row r="36" spans="1:11" s="26" customFormat="1" ht="11.25" customHeight="1">
      <c r="A36" s="88"/>
      <c r="B36" s="88"/>
      <c r="C36" s="88" t="s">
        <v>972</v>
      </c>
      <c r="D36" s="130"/>
      <c r="E36" s="131"/>
      <c r="F36" s="117">
        <v>0.606</v>
      </c>
      <c r="G36" s="37"/>
      <c r="H36" s="37"/>
      <c r="I36" s="37"/>
      <c r="J36" s="37"/>
      <c r="K36" s="37"/>
    </row>
    <row r="37" spans="1:11" s="26" customFormat="1" ht="11.25" customHeight="1">
      <c r="A37" s="88"/>
      <c r="B37" s="323" t="s">
        <v>25</v>
      </c>
      <c r="C37" s="323"/>
      <c r="D37" s="130"/>
      <c r="E37" s="109">
        <v>0.829</v>
      </c>
      <c r="F37" s="117"/>
      <c r="G37" s="37"/>
      <c r="H37" s="37"/>
      <c r="I37" s="37"/>
      <c r="J37" s="37"/>
      <c r="K37" s="37"/>
    </row>
    <row r="38" spans="1:11" s="23" customFormat="1" ht="11.25" customHeight="1">
      <c r="A38" s="88"/>
      <c r="B38" s="88"/>
      <c r="C38" s="88" t="s">
        <v>777</v>
      </c>
      <c r="D38" s="130"/>
      <c r="E38" s="131"/>
      <c r="F38" s="117">
        <v>0.14</v>
      </c>
      <c r="G38" s="99"/>
      <c r="H38" s="99"/>
      <c r="I38" s="99"/>
      <c r="J38" s="99"/>
      <c r="K38" s="99"/>
    </row>
    <row r="39" spans="1:11" s="26" customFormat="1" ht="11.25" customHeight="1">
      <c r="A39" s="88"/>
      <c r="B39" s="88"/>
      <c r="C39" s="88" t="s">
        <v>973</v>
      </c>
      <c r="D39" s="130"/>
      <c r="E39" s="131"/>
      <c r="F39" s="117">
        <v>0.419</v>
      </c>
      <c r="G39" s="37"/>
      <c r="H39" s="37"/>
      <c r="I39" s="37"/>
      <c r="J39" s="37"/>
      <c r="K39" s="37"/>
    </row>
    <row r="40" spans="1:11" s="26" customFormat="1" ht="11.25" customHeight="1">
      <c r="A40" s="88"/>
      <c r="B40" s="88"/>
      <c r="C40" s="88" t="s">
        <v>778</v>
      </c>
      <c r="D40" s="130"/>
      <c r="E40" s="131"/>
      <c r="F40" s="117">
        <v>0.27</v>
      </c>
      <c r="G40" s="37"/>
      <c r="H40" s="37"/>
      <c r="I40" s="37"/>
      <c r="J40" s="37"/>
      <c r="K40" s="37"/>
    </row>
    <row r="41" spans="1:11" s="26" customFormat="1" ht="11.25" customHeight="1">
      <c r="A41" s="88"/>
      <c r="B41" s="323" t="s">
        <v>26</v>
      </c>
      <c r="C41" s="323"/>
      <c r="D41" s="130"/>
      <c r="E41" s="109">
        <v>2.89</v>
      </c>
      <c r="F41" s="117"/>
      <c r="G41" s="37"/>
      <c r="H41" s="37"/>
      <c r="I41" s="37"/>
      <c r="J41" s="37"/>
      <c r="K41" s="37"/>
    </row>
    <row r="42" spans="1:11" s="26" customFormat="1" ht="11.25" customHeight="1">
      <c r="A42" s="88"/>
      <c r="B42" s="88"/>
      <c r="C42" s="88" t="s">
        <v>780</v>
      </c>
      <c r="D42" s="130"/>
      <c r="E42" s="131"/>
      <c r="F42" s="117">
        <v>1.212</v>
      </c>
      <c r="G42" s="37"/>
      <c r="H42" s="37"/>
      <c r="I42" s="37"/>
      <c r="J42" s="37"/>
      <c r="K42" s="37"/>
    </row>
    <row r="43" spans="1:11" s="26" customFormat="1" ht="11.25" customHeight="1">
      <c r="A43" s="88"/>
      <c r="B43" s="88"/>
      <c r="C43" s="88" t="s">
        <v>781</v>
      </c>
      <c r="D43" s="130"/>
      <c r="E43" s="131"/>
      <c r="F43" s="117">
        <v>0.354</v>
      </c>
      <c r="G43" s="37"/>
      <c r="H43" s="37"/>
      <c r="I43" s="37"/>
      <c r="J43" s="37"/>
      <c r="K43" s="37"/>
    </row>
    <row r="44" spans="1:11" s="23" customFormat="1" ht="11.25" customHeight="1">
      <c r="A44" s="88"/>
      <c r="B44" s="88"/>
      <c r="C44" s="88" t="s">
        <v>944</v>
      </c>
      <c r="D44" s="130"/>
      <c r="E44" s="131"/>
      <c r="F44" s="117">
        <v>1.324</v>
      </c>
      <c r="G44" s="99"/>
      <c r="H44" s="99"/>
      <c r="I44" s="99"/>
      <c r="J44" s="99"/>
      <c r="K44" s="99"/>
    </row>
    <row r="45" spans="1:11" ht="11.25" customHeight="1">
      <c r="A45" s="88"/>
      <c r="B45" s="323" t="s">
        <v>27</v>
      </c>
      <c r="C45" s="323"/>
      <c r="D45" s="130"/>
      <c r="E45" s="109">
        <v>4.959</v>
      </c>
      <c r="F45" s="117"/>
      <c r="G45" s="13"/>
      <c r="H45" s="13"/>
      <c r="I45" s="13"/>
      <c r="J45" s="13"/>
      <c r="K45" s="13"/>
    </row>
    <row r="46" spans="1:11" ht="11.25" customHeight="1">
      <c r="A46" s="88"/>
      <c r="B46" s="88"/>
      <c r="C46" s="88" t="s">
        <v>945</v>
      </c>
      <c r="D46" s="130"/>
      <c r="E46" s="131"/>
      <c r="F46" s="117">
        <v>1.818</v>
      </c>
      <c r="G46" s="13"/>
      <c r="H46" s="13"/>
      <c r="I46" s="13"/>
      <c r="J46" s="13"/>
      <c r="K46" s="13"/>
    </row>
    <row r="47" spans="1:8" ht="11.25" customHeight="1">
      <c r="A47" s="88"/>
      <c r="B47" s="88"/>
      <c r="C47" s="88" t="s">
        <v>946</v>
      </c>
      <c r="D47" s="130"/>
      <c r="E47" s="131"/>
      <c r="F47" s="117">
        <v>3.141</v>
      </c>
      <c r="G47" s="13"/>
      <c r="H47" s="13"/>
    </row>
    <row r="48" spans="1:8" ht="11.25" customHeight="1">
      <c r="A48" s="88"/>
      <c r="B48" s="323" t="s">
        <v>28</v>
      </c>
      <c r="C48" s="323"/>
      <c r="D48" s="130"/>
      <c r="E48" s="109">
        <v>1.668</v>
      </c>
      <c r="F48" s="117"/>
      <c r="G48" s="13"/>
      <c r="H48" s="13"/>
    </row>
    <row r="49" spans="1:8" ht="11.25" customHeight="1">
      <c r="A49" s="88"/>
      <c r="B49" s="88"/>
      <c r="C49" s="88" t="s">
        <v>785</v>
      </c>
      <c r="D49" s="130"/>
      <c r="E49" s="131"/>
      <c r="F49" s="117">
        <v>0.121</v>
      </c>
      <c r="G49" s="13"/>
      <c r="H49" s="13"/>
    </row>
    <row r="50" spans="1:8" ht="11.25" customHeight="1">
      <c r="A50" s="88"/>
      <c r="B50" s="88"/>
      <c r="C50" s="88" t="s">
        <v>947</v>
      </c>
      <c r="D50" s="130"/>
      <c r="E50" s="131"/>
      <c r="F50" s="117">
        <v>0.056</v>
      </c>
      <c r="G50" s="13"/>
      <c r="H50" s="13"/>
    </row>
    <row r="51" spans="1:8" ht="11.25" customHeight="1">
      <c r="A51" s="88"/>
      <c r="B51" s="88"/>
      <c r="C51" s="88" t="s">
        <v>786</v>
      </c>
      <c r="D51" s="130"/>
      <c r="E51" s="131"/>
      <c r="F51" s="117">
        <v>0.149</v>
      </c>
      <c r="G51" s="13"/>
      <c r="H51" s="13"/>
    </row>
    <row r="52" spans="1:8" ht="11.25" customHeight="1">
      <c r="A52" s="88"/>
      <c r="B52" s="88"/>
      <c r="C52" s="88" t="s">
        <v>787</v>
      </c>
      <c r="D52" s="118"/>
      <c r="E52" s="109"/>
      <c r="F52" s="117">
        <v>0.289</v>
      </c>
      <c r="G52" s="13"/>
      <c r="H52" s="13"/>
    </row>
    <row r="53" spans="1:8" ht="11.25" customHeight="1">
      <c r="A53" s="88"/>
      <c r="B53" s="88"/>
      <c r="C53" s="88" t="s">
        <v>948</v>
      </c>
      <c r="D53" s="118"/>
      <c r="E53" s="109"/>
      <c r="F53" s="117">
        <v>0.242</v>
      </c>
      <c r="G53" s="13"/>
      <c r="H53" s="13"/>
    </row>
    <row r="54" spans="1:8" ht="11.25" customHeight="1">
      <c r="A54" s="88"/>
      <c r="B54" s="88"/>
      <c r="C54" s="88" t="s">
        <v>949</v>
      </c>
      <c r="D54" s="118"/>
      <c r="E54" s="109"/>
      <c r="F54" s="117">
        <v>0.13</v>
      </c>
      <c r="G54" s="13"/>
      <c r="H54" s="13"/>
    </row>
    <row r="55" spans="1:8" ht="11.25" customHeight="1">
      <c r="A55" s="88"/>
      <c r="B55" s="88"/>
      <c r="C55" s="88" t="s">
        <v>974</v>
      </c>
      <c r="D55" s="118"/>
      <c r="E55" s="109"/>
      <c r="F55" s="117">
        <v>0.084</v>
      </c>
      <c r="G55" s="13"/>
      <c r="H55" s="13"/>
    </row>
    <row r="56" spans="1:8" ht="11.25" customHeight="1">
      <c r="A56" s="88"/>
      <c r="B56" s="88"/>
      <c r="C56" s="88" t="s">
        <v>740</v>
      </c>
      <c r="D56" s="118"/>
      <c r="E56" s="109"/>
      <c r="F56" s="117">
        <v>0.597</v>
      </c>
      <c r="G56" s="13"/>
      <c r="H56" s="13"/>
    </row>
    <row r="57" spans="1:8" ht="11.25" customHeight="1">
      <c r="A57" s="323" t="s">
        <v>29</v>
      </c>
      <c r="B57" s="323"/>
      <c r="C57" s="323"/>
      <c r="D57" s="118">
        <v>6.264</v>
      </c>
      <c r="E57" s="109"/>
      <c r="F57" s="117"/>
      <c r="G57" s="13"/>
      <c r="H57" s="13"/>
    </row>
    <row r="58" spans="1:8" ht="11.25" customHeight="1">
      <c r="A58" s="88"/>
      <c r="B58" s="323" t="s">
        <v>742</v>
      </c>
      <c r="C58" s="323"/>
      <c r="D58" s="118"/>
      <c r="E58" s="109">
        <v>1.686</v>
      </c>
      <c r="F58" s="117"/>
      <c r="G58" s="13"/>
      <c r="H58" s="13"/>
    </row>
    <row r="59" spans="1:8" ht="11.25" customHeight="1">
      <c r="A59" s="88"/>
      <c r="B59" s="88"/>
      <c r="C59" s="88" t="s">
        <v>950</v>
      </c>
      <c r="D59" s="118"/>
      <c r="E59" s="109"/>
      <c r="F59" s="117">
        <v>0.68</v>
      </c>
      <c r="G59" s="13"/>
      <c r="H59" s="13"/>
    </row>
    <row r="60" spans="1:8" ht="11.25" customHeight="1">
      <c r="A60" s="88"/>
      <c r="B60" s="88"/>
      <c r="C60" s="88" t="s">
        <v>951</v>
      </c>
      <c r="D60" s="130"/>
      <c r="E60" s="131"/>
      <c r="F60" s="117">
        <v>0.158</v>
      </c>
      <c r="G60" s="13"/>
      <c r="H60" s="13"/>
    </row>
    <row r="61" spans="1:8" ht="11.25" customHeight="1">
      <c r="A61" s="88"/>
      <c r="B61" s="88"/>
      <c r="C61" s="88" t="s">
        <v>793</v>
      </c>
      <c r="D61" s="130"/>
      <c r="E61" s="131"/>
      <c r="F61" s="117">
        <v>0.317</v>
      </c>
      <c r="G61" s="13"/>
      <c r="H61" s="13"/>
    </row>
    <row r="62" spans="1:8" ht="11.25" customHeight="1">
      <c r="A62" s="88"/>
      <c r="B62" s="88"/>
      <c r="C62" s="88" t="s">
        <v>101</v>
      </c>
      <c r="D62" s="130"/>
      <c r="E62" s="131"/>
      <c r="F62" s="117">
        <v>0.149</v>
      </c>
      <c r="G62" s="13"/>
      <c r="H62" s="13"/>
    </row>
    <row r="63" spans="1:8" ht="11.25" customHeight="1">
      <c r="A63" s="88"/>
      <c r="B63" s="88"/>
      <c r="C63" s="88" t="s">
        <v>743</v>
      </c>
      <c r="D63" s="130"/>
      <c r="E63" s="131"/>
      <c r="F63" s="117">
        <v>0.382</v>
      </c>
      <c r="G63" s="13"/>
      <c r="H63" s="13"/>
    </row>
    <row r="64" spans="1:8" ht="11.25" customHeight="1">
      <c r="A64" s="88"/>
      <c r="B64" s="323" t="s">
        <v>744</v>
      </c>
      <c r="C64" s="323"/>
      <c r="D64" s="130"/>
      <c r="E64" s="109">
        <v>2.545</v>
      </c>
      <c r="F64" s="117"/>
      <c r="G64" s="13"/>
      <c r="H64" s="13"/>
    </row>
    <row r="65" spans="1:8" ht="11.25" customHeight="1">
      <c r="A65" s="88"/>
      <c r="B65" s="88"/>
      <c r="C65" s="88" t="s">
        <v>975</v>
      </c>
      <c r="D65" s="130"/>
      <c r="E65" s="131"/>
      <c r="F65" s="117">
        <v>1.64</v>
      </c>
      <c r="G65" s="13"/>
      <c r="H65" s="13"/>
    </row>
    <row r="66" spans="1:8" ht="11.25" customHeight="1">
      <c r="A66" s="88"/>
      <c r="B66" s="88"/>
      <c r="C66" s="88" t="s">
        <v>953</v>
      </c>
      <c r="D66" s="130"/>
      <c r="E66" s="131"/>
      <c r="F66" s="117">
        <v>0.196</v>
      </c>
      <c r="G66" s="13"/>
      <c r="H66" s="13"/>
    </row>
    <row r="67" spans="1:8" ht="11.25" customHeight="1">
      <c r="A67" s="88"/>
      <c r="B67" s="88"/>
      <c r="C67" s="88" t="s">
        <v>976</v>
      </c>
      <c r="D67" s="130"/>
      <c r="E67" s="131"/>
      <c r="F67" s="117">
        <v>0.345</v>
      </c>
      <c r="G67" s="13"/>
      <c r="H67" s="13"/>
    </row>
    <row r="68" spans="1:8" ht="11.25" customHeight="1">
      <c r="A68" s="88"/>
      <c r="B68" s="88"/>
      <c r="C68" s="88" t="s">
        <v>745</v>
      </c>
      <c r="D68" s="130"/>
      <c r="E68" s="131"/>
      <c r="F68" s="117">
        <v>0.364</v>
      </c>
      <c r="G68" s="13"/>
      <c r="H68" s="13"/>
    </row>
    <row r="69" spans="1:8" ht="11.25" customHeight="1">
      <c r="A69" s="88"/>
      <c r="B69" s="323" t="s">
        <v>31</v>
      </c>
      <c r="C69" s="323"/>
      <c r="D69" s="130"/>
      <c r="E69" s="109">
        <v>0.746</v>
      </c>
      <c r="F69" s="117">
        <v>0.746</v>
      </c>
      <c r="G69" s="13"/>
      <c r="H69" s="13"/>
    </row>
    <row r="70" spans="1:8" ht="11.25" customHeight="1">
      <c r="A70" s="88"/>
      <c r="B70" s="323" t="s">
        <v>32</v>
      </c>
      <c r="C70" s="323"/>
      <c r="D70" s="130"/>
      <c r="E70" s="109">
        <v>1.063</v>
      </c>
      <c r="F70" s="117"/>
      <c r="G70" s="13"/>
      <c r="H70" s="13"/>
    </row>
    <row r="71" spans="1:8" ht="11.25" customHeight="1">
      <c r="A71" s="88"/>
      <c r="B71" s="88"/>
      <c r="C71" s="88" t="s">
        <v>797</v>
      </c>
      <c r="D71" s="130"/>
      <c r="E71" s="131"/>
      <c r="F71" s="117">
        <v>0.354</v>
      </c>
      <c r="G71" s="13"/>
      <c r="H71" s="13"/>
    </row>
    <row r="72" spans="1:8" ht="11.25" customHeight="1">
      <c r="A72" s="88"/>
      <c r="B72" s="88"/>
      <c r="C72" s="88" t="s">
        <v>746</v>
      </c>
      <c r="D72" s="130"/>
      <c r="E72" s="131"/>
      <c r="F72" s="117">
        <v>0.457</v>
      </c>
      <c r="G72" s="13"/>
      <c r="H72" s="13"/>
    </row>
    <row r="73" spans="1:8" ht="11.25" customHeight="1">
      <c r="A73" s="88"/>
      <c r="B73" s="88"/>
      <c r="C73" s="88" t="s">
        <v>747</v>
      </c>
      <c r="D73" s="130"/>
      <c r="E73" s="131"/>
      <c r="F73" s="117">
        <v>0.252</v>
      </c>
      <c r="G73" s="13"/>
      <c r="H73" s="13"/>
    </row>
    <row r="74" spans="1:8" ht="11.25" customHeight="1">
      <c r="A74" s="88"/>
      <c r="B74" s="323" t="s">
        <v>33</v>
      </c>
      <c r="C74" s="323"/>
      <c r="D74" s="130"/>
      <c r="E74" s="111">
        <v>0.224</v>
      </c>
      <c r="F74" s="117">
        <v>0.224</v>
      </c>
      <c r="G74" s="13"/>
      <c r="H74" s="13"/>
    </row>
    <row r="75" spans="1:8" ht="11.25" customHeight="1">
      <c r="A75" s="323" t="s">
        <v>34</v>
      </c>
      <c r="B75" s="323"/>
      <c r="C75" s="323"/>
      <c r="D75" s="118">
        <v>15.9</v>
      </c>
      <c r="E75" s="131"/>
      <c r="F75" s="119"/>
      <c r="G75" s="13"/>
      <c r="H75" s="13"/>
    </row>
    <row r="76" spans="1:8" ht="11.25" customHeight="1">
      <c r="A76" s="88"/>
      <c r="B76" s="323" t="s">
        <v>35</v>
      </c>
      <c r="C76" s="323"/>
      <c r="D76" s="130"/>
      <c r="E76" s="109">
        <v>4.865</v>
      </c>
      <c r="F76" s="117"/>
      <c r="G76" s="13"/>
      <c r="H76" s="13"/>
    </row>
    <row r="77" spans="1:8" ht="11.25" customHeight="1">
      <c r="A77" s="88"/>
      <c r="B77" s="88"/>
      <c r="C77" s="88" t="s">
        <v>1049</v>
      </c>
      <c r="D77" s="130"/>
      <c r="E77" s="131"/>
      <c r="F77" s="117">
        <v>4.483</v>
      </c>
      <c r="G77" s="13"/>
      <c r="H77" s="13"/>
    </row>
    <row r="78" spans="1:8" ht="11.25" customHeight="1">
      <c r="A78" s="88"/>
      <c r="B78" s="88"/>
      <c r="C78" s="88" t="s">
        <v>800</v>
      </c>
      <c r="D78" s="130"/>
      <c r="E78" s="131"/>
      <c r="F78" s="117">
        <v>0.382</v>
      </c>
      <c r="G78" s="13"/>
      <c r="H78" s="13"/>
    </row>
    <row r="79" spans="1:8" ht="11.25" customHeight="1">
      <c r="A79" s="88"/>
      <c r="B79" s="323" t="s">
        <v>36</v>
      </c>
      <c r="C79" s="323"/>
      <c r="D79" s="130"/>
      <c r="E79" s="109">
        <v>11.035</v>
      </c>
      <c r="F79" s="117"/>
      <c r="G79" s="13"/>
      <c r="H79" s="13"/>
    </row>
    <row r="80" spans="1:8" ht="11.25" customHeight="1">
      <c r="A80" s="88"/>
      <c r="B80" s="88"/>
      <c r="C80" s="88" t="s">
        <v>954</v>
      </c>
      <c r="D80" s="130"/>
      <c r="E80" s="131"/>
      <c r="F80" s="117">
        <v>6.608</v>
      </c>
      <c r="G80" s="13"/>
      <c r="H80" s="13"/>
    </row>
    <row r="81" spans="1:8" ht="11.25" customHeight="1">
      <c r="A81" s="88"/>
      <c r="B81" s="88"/>
      <c r="C81" s="88" t="s">
        <v>1041</v>
      </c>
      <c r="D81" s="130"/>
      <c r="E81" s="131"/>
      <c r="F81" s="117">
        <v>2.19</v>
      </c>
      <c r="G81" s="13"/>
      <c r="H81" s="13"/>
    </row>
    <row r="82" spans="1:8" ht="11.25" customHeight="1">
      <c r="A82" s="88"/>
      <c r="B82" s="88"/>
      <c r="C82" s="88" t="s">
        <v>1050</v>
      </c>
      <c r="D82" s="130"/>
      <c r="E82" s="131"/>
      <c r="F82" s="117">
        <v>1.827</v>
      </c>
      <c r="G82" s="13"/>
      <c r="H82" s="13"/>
    </row>
    <row r="83" spans="1:8" ht="11.25" customHeight="1">
      <c r="A83" s="88"/>
      <c r="B83" s="88"/>
      <c r="C83" s="88" t="s">
        <v>977</v>
      </c>
      <c r="D83" s="130"/>
      <c r="E83" s="131"/>
      <c r="F83" s="117">
        <v>0.41</v>
      </c>
      <c r="G83" s="13"/>
      <c r="H83" s="13"/>
    </row>
    <row r="84" spans="1:8" ht="11.25" customHeight="1">
      <c r="A84" s="323" t="s">
        <v>890</v>
      </c>
      <c r="B84" s="323"/>
      <c r="C84" s="323"/>
      <c r="D84" s="118">
        <v>18.37</v>
      </c>
      <c r="E84" s="131"/>
      <c r="F84" s="119"/>
      <c r="G84" s="13"/>
      <c r="H84" s="13"/>
    </row>
    <row r="85" spans="1:8" ht="11.25" customHeight="1">
      <c r="A85" s="88"/>
      <c r="B85" s="323" t="s">
        <v>37</v>
      </c>
      <c r="C85" s="323"/>
      <c r="D85" s="130"/>
      <c r="E85" s="109">
        <v>2.339</v>
      </c>
      <c r="F85" s="117"/>
      <c r="G85" s="13"/>
      <c r="H85" s="13"/>
    </row>
    <row r="86" spans="1:8" ht="11.25" customHeight="1">
      <c r="A86" s="88"/>
      <c r="B86" s="88"/>
      <c r="C86" s="88" t="s">
        <v>802</v>
      </c>
      <c r="D86" s="130"/>
      <c r="E86" s="131"/>
      <c r="F86" s="117">
        <v>1.752</v>
      </c>
      <c r="G86" s="13"/>
      <c r="H86" s="13"/>
    </row>
    <row r="87" spans="1:8" ht="11.25" customHeight="1">
      <c r="A87" s="88"/>
      <c r="B87" s="88"/>
      <c r="C87" s="88" t="s">
        <v>803</v>
      </c>
      <c r="D87" s="130"/>
      <c r="E87" s="131"/>
      <c r="F87" s="117">
        <v>0.531</v>
      </c>
      <c r="G87" s="13"/>
      <c r="H87" s="13"/>
    </row>
    <row r="88" spans="1:8" ht="11.25" customHeight="1">
      <c r="A88" s="88"/>
      <c r="B88" s="88"/>
      <c r="C88" s="88" t="s">
        <v>956</v>
      </c>
      <c r="D88" s="130"/>
      <c r="E88" s="131"/>
      <c r="F88" s="117">
        <v>0.056</v>
      </c>
      <c r="G88" s="13"/>
      <c r="H88" s="13"/>
    </row>
    <row r="89" spans="1:8" ht="11.25" customHeight="1">
      <c r="A89" s="88"/>
      <c r="B89" s="323" t="s">
        <v>38</v>
      </c>
      <c r="C89" s="323"/>
      <c r="D89" s="130"/>
      <c r="E89" s="109">
        <v>4.343999999999999</v>
      </c>
      <c r="F89" s="117"/>
      <c r="G89" s="13"/>
      <c r="H89" s="13"/>
    </row>
    <row r="90" spans="1:8" ht="11.25" customHeight="1">
      <c r="A90" s="88"/>
      <c r="B90" s="88"/>
      <c r="C90" s="88" t="s">
        <v>811</v>
      </c>
      <c r="D90" s="130"/>
      <c r="E90" s="131"/>
      <c r="F90" s="117">
        <v>3.505</v>
      </c>
      <c r="G90" s="13"/>
      <c r="H90" s="13"/>
    </row>
    <row r="91" spans="1:8" ht="11.25" customHeight="1">
      <c r="A91" s="88"/>
      <c r="B91" s="88"/>
      <c r="C91" s="88" t="s">
        <v>812</v>
      </c>
      <c r="D91" s="130"/>
      <c r="E91" s="131"/>
      <c r="F91" s="117">
        <v>0.839</v>
      </c>
      <c r="G91" s="13"/>
      <c r="H91" s="13"/>
    </row>
    <row r="92" spans="1:8" ht="11.25" customHeight="1">
      <c r="A92" s="88"/>
      <c r="B92" s="323" t="s">
        <v>39</v>
      </c>
      <c r="C92" s="323"/>
      <c r="D92" s="130"/>
      <c r="E92" s="109">
        <v>1.538</v>
      </c>
      <c r="F92" s="117">
        <v>1.538</v>
      </c>
      <c r="G92" s="13"/>
      <c r="H92" s="13"/>
    </row>
    <row r="93" spans="1:8" ht="11.25" customHeight="1">
      <c r="A93" s="88"/>
      <c r="B93" s="323" t="s">
        <v>749</v>
      </c>
      <c r="C93" s="323"/>
      <c r="D93" s="130"/>
      <c r="E93" s="109">
        <v>0.754</v>
      </c>
      <c r="F93" s="117"/>
      <c r="G93" s="13"/>
      <c r="H93" s="13"/>
    </row>
    <row r="94" spans="1:8" ht="11.25" customHeight="1">
      <c r="A94" s="88"/>
      <c r="B94" s="88"/>
      <c r="C94" s="88" t="s">
        <v>813</v>
      </c>
      <c r="D94" s="130"/>
      <c r="E94" s="131"/>
      <c r="F94" s="117">
        <v>0.353</v>
      </c>
      <c r="G94" s="13"/>
      <c r="H94" s="13"/>
    </row>
    <row r="95" spans="1:8" ht="11.25" customHeight="1">
      <c r="A95" s="88"/>
      <c r="B95" s="88"/>
      <c r="C95" s="88" t="s">
        <v>814</v>
      </c>
      <c r="D95" s="130"/>
      <c r="E95" s="131"/>
      <c r="F95" s="117">
        <v>0.401</v>
      </c>
      <c r="G95" s="13"/>
      <c r="H95" s="13"/>
    </row>
    <row r="96" spans="1:8" ht="11.25" customHeight="1">
      <c r="A96" s="88"/>
      <c r="B96" s="323" t="s">
        <v>750</v>
      </c>
      <c r="C96" s="323"/>
      <c r="D96" s="130"/>
      <c r="E96" s="109">
        <v>1.212</v>
      </c>
      <c r="F96" s="117"/>
      <c r="G96" s="13"/>
      <c r="H96" s="13"/>
    </row>
    <row r="97" spans="1:8" ht="11.25" customHeight="1">
      <c r="A97" s="88"/>
      <c r="B97" s="88"/>
      <c r="C97" s="88" t="s">
        <v>816</v>
      </c>
      <c r="D97" s="130"/>
      <c r="E97" s="131"/>
      <c r="F97" s="117">
        <v>0.261</v>
      </c>
      <c r="G97" s="13"/>
      <c r="H97" s="13"/>
    </row>
    <row r="98" spans="1:8" ht="11.25" customHeight="1">
      <c r="A98" s="88"/>
      <c r="B98" s="88"/>
      <c r="C98" s="88" t="s">
        <v>957</v>
      </c>
      <c r="D98" s="130"/>
      <c r="E98" s="131"/>
      <c r="F98" s="117">
        <v>0.382</v>
      </c>
      <c r="G98" s="13"/>
      <c r="H98" s="13"/>
    </row>
    <row r="99" spans="1:8" ht="11.25" customHeight="1">
      <c r="A99" s="88"/>
      <c r="B99" s="88"/>
      <c r="C99" s="88" t="s">
        <v>978</v>
      </c>
      <c r="D99" s="130"/>
      <c r="E99" s="131"/>
      <c r="F99" s="117">
        <v>0.084</v>
      </c>
      <c r="G99" s="13"/>
      <c r="H99" s="13"/>
    </row>
    <row r="100" spans="1:8" ht="11.25" customHeight="1">
      <c r="A100" s="88"/>
      <c r="B100" s="88"/>
      <c r="C100" s="88" t="s">
        <v>817</v>
      </c>
      <c r="D100" s="130"/>
      <c r="E100" s="131"/>
      <c r="F100" s="117">
        <v>0.485</v>
      </c>
      <c r="G100" s="13"/>
      <c r="H100" s="13"/>
    </row>
    <row r="101" spans="1:8" ht="11.25" customHeight="1">
      <c r="A101" s="88"/>
      <c r="B101" s="323" t="s">
        <v>40</v>
      </c>
      <c r="C101" s="323"/>
      <c r="D101" s="130"/>
      <c r="E101" s="109">
        <v>3.97</v>
      </c>
      <c r="F101" s="117"/>
      <c r="G101" s="13"/>
      <c r="H101" s="13"/>
    </row>
    <row r="102" spans="1:8" ht="11.25" customHeight="1">
      <c r="A102" s="88"/>
      <c r="B102" s="88"/>
      <c r="C102" s="88" t="s">
        <v>686</v>
      </c>
      <c r="D102" s="130"/>
      <c r="E102" s="131"/>
      <c r="F102" s="117">
        <v>0.671</v>
      </c>
      <c r="G102" s="13"/>
      <c r="H102" s="13"/>
    </row>
    <row r="103" spans="1:8" ht="11.25" customHeight="1">
      <c r="A103" s="88"/>
      <c r="B103" s="88"/>
      <c r="C103" s="88" t="s">
        <v>958</v>
      </c>
      <c r="D103" s="130"/>
      <c r="E103" s="131"/>
      <c r="F103" s="117">
        <v>0.457</v>
      </c>
      <c r="G103" s="13"/>
      <c r="H103" s="13"/>
    </row>
    <row r="104" spans="1:8" ht="11.25" customHeight="1">
      <c r="A104" s="88"/>
      <c r="B104" s="88"/>
      <c r="C104" s="88" t="s">
        <v>959</v>
      </c>
      <c r="D104" s="130"/>
      <c r="E104" s="131"/>
      <c r="F104" s="117">
        <v>0.857</v>
      </c>
      <c r="G104" s="13"/>
      <c r="H104" s="13"/>
    </row>
    <row r="105" spans="1:8" ht="11.25" customHeight="1">
      <c r="A105" s="88"/>
      <c r="B105" s="88"/>
      <c r="C105" s="88" t="s">
        <v>751</v>
      </c>
      <c r="D105" s="130"/>
      <c r="E105" s="131"/>
      <c r="F105" s="117">
        <v>0.429</v>
      </c>
      <c r="G105" s="13"/>
      <c r="H105" s="13"/>
    </row>
    <row r="106" spans="1:8" ht="11.25" customHeight="1">
      <c r="A106" s="88"/>
      <c r="B106" s="88"/>
      <c r="C106" s="88" t="s">
        <v>960</v>
      </c>
      <c r="D106" s="130"/>
      <c r="E106" s="131"/>
      <c r="F106" s="117">
        <v>0.121</v>
      </c>
      <c r="G106" s="13"/>
      <c r="H106" s="13"/>
    </row>
    <row r="107" spans="1:8" ht="11.25" customHeight="1">
      <c r="A107" s="88"/>
      <c r="B107" s="88"/>
      <c r="C107" s="88" t="s">
        <v>752</v>
      </c>
      <c r="D107" s="130"/>
      <c r="E107" s="131"/>
      <c r="F107" s="117">
        <v>0.121</v>
      </c>
      <c r="G107" s="13"/>
      <c r="H107" s="13"/>
    </row>
    <row r="108" spans="1:8" ht="11.25" customHeight="1">
      <c r="A108" s="88"/>
      <c r="B108" s="88"/>
      <c r="C108" s="88" t="s">
        <v>961</v>
      </c>
      <c r="D108" s="130"/>
      <c r="E108" s="131"/>
      <c r="F108" s="117">
        <v>0.485</v>
      </c>
      <c r="G108" s="13"/>
      <c r="H108" s="13"/>
    </row>
    <row r="109" spans="1:8" ht="11.25" customHeight="1">
      <c r="A109" s="88"/>
      <c r="B109" s="88"/>
      <c r="C109" s="88" t="s">
        <v>962</v>
      </c>
      <c r="D109" s="130"/>
      <c r="E109" s="131"/>
      <c r="F109" s="117">
        <v>0.27</v>
      </c>
      <c r="G109" s="13"/>
      <c r="H109" s="13"/>
    </row>
    <row r="110" spans="1:8" ht="11.25" customHeight="1">
      <c r="A110" s="88"/>
      <c r="B110" s="88"/>
      <c r="C110" s="88" t="s">
        <v>823</v>
      </c>
      <c r="D110" s="130"/>
      <c r="E110" s="131"/>
      <c r="F110" s="117">
        <v>0.382</v>
      </c>
      <c r="G110" s="13"/>
      <c r="H110" s="13"/>
    </row>
    <row r="111" spans="1:8" ht="11.25" customHeight="1">
      <c r="A111" s="88"/>
      <c r="B111" s="88"/>
      <c r="C111" s="88" t="s">
        <v>963</v>
      </c>
      <c r="D111" s="130"/>
      <c r="E111" s="131"/>
      <c r="F111" s="117">
        <v>0.177</v>
      </c>
      <c r="G111" s="13"/>
      <c r="H111" s="13"/>
    </row>
    <row r="112" spans="1:8" ht="11.25" customHeight="1">
      <c r="A112" s="88"/>
      <c r="B112" s="323" t="s">
        <v>41</v>
      </c>
      <c r="C112" s="323"/>
      <c r="D112" s="130"/>
      <c r="E112" s="109">
        <v>1.715</v>
      </c>
      <c r="F112" s="117"/>
      <c r="G112" s="13"/>
      <c r="H112" s="13"/>
    </row>
    <row r="113" spans="1:8" ht="11.25" customHeight="1">
      <c r="A113" s="88"/>
      <c r="B113" s="88"/>
      <c r="C113" s="88" t="s">
        <v>827</v>
      </c>
      <c r="D113" s="130"/>
      <c r="E113" s="131"/>
      <c r="F113" s="117">
        <v>0.168</v>
      </c>
      <c r="G113" s="13"/>
      <c r="H113" s="13"/>
    </row>
    <row r="114" spans="1:8" ht="11.25" customHeight="1">
      <c r="A114" s="88"/>
      <c r="B114" s="88"/>
      <c r="C114" s="88" t="s">
        <v>964</v>
      </c>
      <c r="D114" s="130"/>
      <c r="E114" s="131"/>
      <c r="F114" s="117">
        <v>1.547</v>
      </c>
      <c r="G114" s="13"/>
      <c r="H114" s="13"/>
    </row>
    <row r="115" spans="1:8" ht="11.25" customHeight="1">
      <c r="A115" s="88"/>
      <c r="B115" s="323" t="s">
        <v>42</v>
      </c>
      <c r="C115" s="323"/>
      <c r="D115" s="130"/>
      <c r="E115" s="109">
        <v>2.498</v>
      </c>
      <c r="F115" s="117">
        <v>2.498</v>
      </c>
      <c r="G115" s="13"/>
      <c r="H115" s="13"/>
    </row>
    <row r="116" spans="1:8" ht="11.25" customHeight="1">
      <c r="A116" s="323" t="s">
        <v>43</v>
      </c>
      <c r="B116" s="323"/>
      <c r="C116" s="323"/>
      <c r="D116" s="118">
        <v>15.967</v>
      </c>
      <c r="E116" s="131"/>
      <c r="F116" s="117"/>
      <c r="G116" s="13"/>
      <c r="H116" s="13"/>
    </row>
    <row r="117" spans="1:8" ht="11.25" customHeight="1">
      <c r="A117" s="88"/>
      <c r="B117" s="323" t="s">
        <v>44</v>
      </c>
      <c r="C117" s="323"/>
      <c r="D117" s="130"/>
      <c r="E117" s="109">
        <v>14.755</v>
      </c>
      <c r="F117" s="117"/>
      <c r="G117" s="13"/>
      <c r="H117" s="13"/>
    </row>
    <row r="118" spans="1:8" ht="11.25" customHeight="1">
      <c r="A118" s="88"/>
      <c r="B118" s="88"/>
      <c r="C118" s="88" t="s">
        <v>829</v>
      </c>
      <c r="D118" s="130"/>
      <c r="E118" s="131"/>
      <c r="F118" s="117">
        <v>3.989</v>
      </c>
      <c r="G118" s="13"/>
      <c r="H118" s="13"/>
    </row>
    <row r="119" spans="1:8" ht="11.25" customHeight="1">
      <c r="A119" s="88"/>
      <c r="B119" s="88"/>
      <c r="C119" s="88" t="s">
        <v>979</v>
      </c>
      <c r="D119" s="130"/>
      <c r="E119" s="131"/>
      <c r="F119" s="117">
        <v>4.698</v>
      </c>
      <c r="G119" s="13"/>
      <c r="H119" s="13"/>
    </row>
    <row r="120" spans="1:8" ht="11.25" customHeight="1">
      <c r="A120" s="88"/>
      <c r="B120" s="88"/>
      <c r="C120" s="88" t="s">
        <v>754</v>
      </c>
      <c r="D120" s="130"/>
      <c r="E120" s="131"/>
      <c r="F120" s="117">
        <v>2.106</v>
      </c>
      <c r="G120" s="13"/>
      <c r="H120" s="13"/>
    </row>
    <row r="121" spans="1:8" ht="11.25" customHeight="1">
      <c r="A121" s="88"/>
      <c r="B121" s="88"/>
      <c r="C121" s="88" t="s">
        <v>755</v>
      </c>
      <c r="D121" s="130"/>
      <c r="E121" s="131"/>
      <c r="F121" s="117">
        <v>0.839</v>
      </c>
      <c r="G121" s="13"/>
      <c r="H121" s="13"/>
    </row>
    <row r="122" spans="1:8" ht="11.25" customHeight="1">
      <c r="A122" s="88"/>
      <c r="B122" s="88"/>
      <c r="C122" s="88" t="s">
        <v>965</v>
      </c>
      <c r="D122" s="130"/>
      <c r="E122" s="131"/>
      <c r="F122" s="117">
        <v>0.345</v>
      </c>
      <c r="G122" s="13"/>
      <c r="H122" s="13"/>
    </row>
    <row r="123" spans="1:8" ht="11.25" customHeight="1">
      <c r="A123" s="88"/>
      <c r="B123" s="88"/>
      <c r="C123" s="88" t="s">
        <v>980</v>
      </c>
      <c r="D123" s="130"/>
      <c r="E123" s="131"/>
      <c r="F123" s="117">
        <v>2.778</v>
      </c>
      <c r="G123" s="13"/>
      <c r="H123" s="13"/>
    </row>
    <row r="124" spans="1:8" ht="11.25" customHeight="1">
      <c r="A124" s="88"/>
      <c r="B124" s="86"/>
      <c r="C124" s="88" t="s">
        <v>45</v>
      </c>
      <c r="D124" s="130"/>
      <c r="E124" s="109">
        <v>1.212</v>
      </c>
      <c r="F124" s="117">
        <v>1.212</v>
      </c>
      <c r="G124" s="13"/>
      <c r="H124" s="13"/>
    </row>
    <row r="125" spans="1:8" ht="11.25" customHeight="1">
      <c r="A125" s="323" t="s">
        <v>14</v>
      </c>
      <c r="B125" s="323"/>
      <c r="C125" s="323"/>
      <c r="D125" s="118">
        <v>7.475</v>
      </c>
      <c r="E125" s="131"/>
      <c r="F125" s="117"/>
      <c r="G125" s="13"/>
      <c r="H125" s="13"/>
    </row>
    <row r="126" spans="1:8" ht="11.25" customHeight="1">
      <c r="A126" s="88"/>
      <c r="B126" s="323" t="s">
        <v>46</v>
      </c>
      <c r="C126" s="323"/>
      <c r="D126" s="130"/>
      <c r="E126" s="109">
        <v>5.061</v>
      </c>
      <c r="F126" s="117"/>
      <c r="G126" s="13"/>
      <c r="H126" s="13"/>
    </row>
    <row r="127" spans="1:8" ht="11.25" customHeight="1">
      <c r="A127" s="88"/>
      <c r="B127" s="88"/>
      <c r="C127" s="88" t="s">
        <v>831</v>
      </c>
      <c r="D127" s="130"/>
      <c r="E127" s="131"/>
      <c r="F127" s="117">
        <v>2.927</v>
      </c>
      <c r="G127" s="13"/>
      <c r="H127" s="13"/>
    </row>
    <row r="128" spans="1:8" ht="11.25" customHeight="1">
      <c r="A128" s="88"/>
      <c r="B128" s="88"/>
      <c r="C128" s="88" t="s">
        <v>757</v>
      </c>
      <c r="D128" s="130"/>
      <c r="E128" s="131"/>
      <c r="F128" s="117">
        <v>1.016</v>
      </c>
      <c r="G128" s="13"/>
      <c r="H128" s="13"/>
    </row>
    <row r="129" spans="1:8" ht="11.25" customHeight="1">
      <c r="A129" s="88"/>
      <c r="B129" s="88"/>
      <c r="C129" s="88" t="s">
        <v>832</v>
      </c>
      <c r="D129" s="130"/>
      <c r="E129" s="131"/>
      <c r="F129" s="117">
        <v>1.118</v>
      </c>
      <c r="G129" s="13"/>
      <c r="H129" s="13"/>
    </row>
    <row r="130" spans="1:8" ht="11.25" customHeight="1">
      <c r="A130" s="88"/>
      <c r="B130" s="323" t="s">
        <v>47</v>
      </c>
      <c r="C130" s="323"/>
      <c r="D130" s="130"/>
      <c r="E130" s="109">
        <v>2.414</v>
      </c>
      <c r="F130" s="117">
        <v>2.414</v>
      </c>
      <c r="G130" s="13"/>
      <c r="H130" s="13"/>
    </row>
    <row r="131" spans="1:8" ht="11.25" customHeight="1">
      <c r="A131" s="323" t="s">
        <v>48</v>
      </c>
      <c r="B131" s="323"/>
      <c r="C131" s="323"/>
      <c r="D131" s="118">
        <v>6.85</v>
      </c>
      <c r="E131" s="131"/>
      <c r="F131" s="117"/>
      <c r="G131" s="13"/>
      <c r="H131" s="13"/>
    </row>
    <row r="132" spans="1:8" ht="11.25" customHeight="1">
      <c r="A132" s="88"/>
      <c r="B132" s="323" t="s">
        <v>49</v>
      </c>
      <c r="C132" s="323"/>
      <c r="D132" s="130"/>
      <c r="E132" s="109">
        <v>3.961</v>
      </c>
      <c r="F132" s="117"/>
      <c r="G132" s="13"/>
      <c r="H132" s="13"/>
    </row>
    <row r="133" spans="1:8" ht="11.25" customHeight="1">
      <c r="A133" s="88"/>
      <c r="B133" s="88"/>
      <c r="C133" s="88" t="s">
        <v>694</v>
      </c>
      <c r="D133" s="130"/>
      <c r="E133" s="131"/>
      <c r="F133" s="117">
        <v>3.15</v>
      </c>
      <c r="G133" s="13"/>
      <c r="H133" s="13"/>
    </row>
    <row r="134" spans="1:8" ht="11.25" customHeight="1">
      <c r="A134" s="88"/>
      <c r="B134" s="88"/>
      <c r="C134" s="88" t="s">
        <v>834</v>
      </c>
      <c r="D134" s="130"/>
      <c r="E134" s="131"/>
      <c r="F134" s="117">
        <v>0.177</v>
      </c>
      <c r="G134" s="13"/>
      <c r="H134" s="13"/>
    </row>
    <row r="135" spans="1:8" ht="11.25" customHeight="1">
      <c r="A135" s="88"/>
      <c r="B135" s="88"/>
      <c r="C135" s="88" t="s">
        <v>835</v>
      </c>
      <c r="D135" s="130"/>
      <c r="E135" s="131"/>
      <c r="F135" s="117">
        <v>0.634</v>
      </c>
      <c r="G135" s="13"/>
      <c r="H135" s="13"/>
    </row>
    <row r="136" spans="1:8" ht="11.25" customHeight="1">
      <c r="A136" s="88"/>
      <c r="B136" s="323" t="s">
        <v>50</v>
      </c>
      <c r="C136" s="323"/>
      <c r="D136" s="130"/>
      <c r="E136" s="109">
        <v>2.0970000000000004</v>
      </c>
      <c r="F136" s="117"/>
      <c r="G136" s="13"/>
      <c r="H136" s="13"/>
    </row>
    <row r="137" spans="1:8" ht="11.25" customHeight="1">
      <c r="A137" s="88"/>
      <c r="B137" s="88"/>
      <c r="C137" s="88" t="s">
        <v>836</v>
      </c>
      <c r="D137" s="130"/>
      <c r="E137" s="131"/>
      <c r="F137" s="117">
        <v>0.82</v>
      </c>
      <c r="G137" s="13"/>
      <c r="H137" s="13"/>
    </row>
    <row r="138" spans="1:8" ht="11.25" customHeight="1">
      <c r="A138" s="88"/>
      <c r="B138" s="88"/>
      <c r="C138" s="88" t="s">
        <v>837</v>
      </c>
      <c r="D138" s="130"/>
      <c r="E138" s="131"/>
      <c r="F138" s="117">
        <v>1.277</v>
      </c>
      <c r="G138" s="13"/>
      <c r="H138" s="13"/>
    </row>
    <row r="139" spans="1:8" ht="11.25" customHeight="1">
      <c r="A139" s="88"/>
      <c r="B139" s="323" t="s">
        <v>51</v>
      </c>
      <c r="C139" s="323"/>
      <c r="D139" s="130"/>
      <c r="E139" s="109">
        <v>0.792</v>
      </c>
      <c r="F139" s="117">
        <v>0.792</v>
      </c>
      <c r="G139" s="13"/>
      <c r="H139" s="13"/>
    </row>
    <row r="140" spans="1:8" ht="11.25" customHeight="1">
      <c r="A140" s="323" t="s">
        <v>52</v>
      </c>
      <c r="B140" s="323"/>
      <c r="C140" s="323"/>
      <c r="D140" s="118">
        <v>10.85</v>
      </c>
      <c r="E140" s="131"/>
      <c r="F140" s="117"/>
      <c r="G140" s="13"/>
      <c r="H140" s="13"/>
    </row>
    <row r="141" spans="1:8" ht="11.25" customHeight="1">
      <c r="A141" s="88"/>
      <c r="B141" s="323" t="s">
        <v>53</v>
      </c>
      <c r="C141" s="323"/>
      <c r="D141" s="130"/>
      <c r="E141" s="109">
        <v>1.146</v>
      </c>
      <c r="F141" s="117">
        <v>1.146</v>
      </c>
      <c r="G141" s="13"/>
      <c r="H141" s="13"/>
    </row>
    <row r="142" spans="1:8" ht="11.25" customHeight="1">
      <c r="A142" s="88"/>
      <c r="B142" s="323" t="s">
        <v>54</v>
      </c>
      <c r="C142" s="323"/>
      <c r="D142" s="130"/>
      <c r="E142" s="109">
        <v>2.564</v>
      </c>
      <c r="F142" s="117"/>
      <c r="G142" s="13"/>
      <c r="H142" s="13"/>
    </row>
    <row r="143" spans="1:8" ht="11.25" customHeight="1">
      <c r="A143" s="88"/>
      <c r="B143" s="88"/>
      <c r="C143" s="88" t="s">
        <v>966</v>
      </c>
      <c r="D143" s="130"/>
      <c r="E143" s="131"/>
      <c r="F143" s="117">
        <v>0.802</v>
      </c>
      <c r="G143" s="13"/>
      <c r="H143" s="13"/>
    </row>
    <row r="144" spans="1:8" ht="11.25" customHeight="1">
      <c r="A144" s="88"/>
      <c r="B144" s="88"/>
      <c r="C144" s="88" t="s">
        <v>981</v>
      </c>
      <c r="D144" s="130"/>
      <c r="E144" s="131"/>
      <c r="F144" s="117">
        <v>0.308</v>
      </c>
      <c r="G144" s="13"/>
      <c r="H144" s="13"/>
    </row>
    <row r="145" spans="1:8" ht="11.25" customHeight="1">
      <c r="A145" s="88"/>
      <c r="B145" s="88"/>
      <c r="C145" s="88" t="s">
        <v>982</v>
      </c>
      <c r="D145" s="130"/>
      <c r="E145" s="131"/>
      <c r="F145" s="117">
        <v>1.454</v>
      </c>
      <c r="G145" s="13"/>
      <c r="H145" s="13"/>
    </row>
    <row r="146" spans="1:8" ht="11.25" customHeight="1">
      <c r="A146" s="88"/>
      <c r="B146" s="323" t="s">
        <v>723</v>
      </c>
      <c r="C146" s="323"/>
      <c r="D146" s="130"/>
      <c r="E146" s="109">
        <v>2.349</v>
      </c>
      <c r="F146" s="117"/>
      <c r="G146" s="13"/>
      <c r="H146" s="13"/>
    </row>
    <row r="147" spans="1:8" ht="11.25" customHeight="1">
      <c r="A147" s="88"/>
      <c r="B147" s="88"/>
      <c r="C147" s="88" t="s">
        <v>983</v>
      </c>
      <c r="D147" s="130"/>
      <c r="E147" s="131"/>
      <c r="F147" s="117">
        <v>1.296</v>
      </c>
      <c r="G147" s="13"/>
      <c r="H147" s="13"/>
    </row>
    <row r="148" spans="1:8" ht="11.25" customHeight="1">
      <c r="A148" s="88"/>
      <c r="B148" s="88"/>
      <c r="C148" s="88" t="s">
        <v>984</v>
      </c>
      <c r="D148" s="130"/>
      <c r="E148" s="131"/>
      <c r="F148" s="117">
        <v>1.053</v>
      </c>
      <c r="G148" s="13"/>
      <c r="H148" s="13"/>
    </row>
    <row r="149" spans="1:8" ht="11.25" customHeight="1">
      <c r="A149" s="88"/>
      <c r="B149" s="323" t="s">
        <v>55</v>
      </c>
      <c r="C149" s="323"/>
      <c r="D149" s="130"/>
      <c r="E149" s="109">
        <v>2.8520000000000003</v>
      </c>
      <c r="F149" s="117"/>
      <c r="G149" s="13"/>
      <c r="H149" s="13"/>
    </row>
    <row r="150" spans="1:8" ht="11.25" customHeight="1">
      <c r="A150" s="88"/>
      <c r="B150" s="88"/>
      <c r="C150" s="88" t="s">
        <v>968</v>
      </c>
      <c r="D150" s="130"/>
      <c r="E150" s="131"/>
      <c r="F150" s="117">
        <v>0.242</v>
      </c>
      <c r="G150" s="13"/>
      <c r="H150" s="13"/>
    </row>
    <row r="151" spans="1:8" ht="11.25" customHeight="1">
      <c r="A151" s="88"/>
      <c r="B151" s="88"/>
      <c r="C151" s="88" t="s">
        <v>844</v>
      </c>
      <c r="D151" s="130"/>
      <c r="E151" s="131"/>
      <c r="F151" s="117">
        <v>0.112</v>
      </c>
      <c r="G151" s="13"/>
      <c r="H151" s="13"/>
    </row>
    <row r="152" spans="1:8" ht="11.25" customHeight="1">
      <c r="A152" s="88"/>
      <c r="B152" s="88"/>
      <c r="C152" s="88" t="s">
        <v>969</v>
      </c>
      <c r="D152" s="130"/>
      <c r="E152" s="131"/>
      <c r="F152" s="117">
        <v>2.498</v>
      </c>
      <c r="G152" s="13"/>
      <c r="H152" s="13"/>
    </row>
    <row r="153" spans="1:8" ht="11.25" customHeight="1">
      <c r="A153" s="88"/>
      <c r="B153" s="323" t="s">
        <v>56</v>
      </c>
      <c r="C153" s="323"/>
      <c r="D153" s="130"/>
      <c r="E153" s="109">
        <v>1.939</v>
      </c>
      <c r="F153" s="117"/>
      <c r="G153" s="13"/>
      <c r="H153" s="13"/>
    </row>
    <row r="154" spans="1:8" ht="11.25" customHeight="1">
      <c r="A154" s="88"/>
      <c r="B154" s="88"/>
      <c r="C154" s="88" t="s">
        <v>846</v>
      </c>
      <c r="D154" s="130"/>
      <c r="E154" s="131"/>
      <c r="F154" s="117">
        <v>1.557</v>
      </c>
      <c r="G154" s="13"/>
      <c r="H154" s="13"/>
    </row>
    <row r="155" spans="1:8" ht="11.25" customHeight="1">
      <c r="A155" s="88"/>
      <c r="B155" s="88"/>
      <c r="C155" s="88" t="s">
        <v>764</v>
      </c>
      <c r="D155" s="130"/>
      <c r="E155" s="131"/>
      <c r="F155" s="117">
        <v>0.382</v>
      </c>
      <c r="G155" s="13"/>
      <c r="H155" s="13"/>
    </row>
    <row r="156" spans="1:8" ht="11.25" customHeight="1">
      <c r="A156" s="350" t="s">
        <v>1564</v>
      </c>
      <c r="B156" s="350"/>
      <c r="C156" s="351"/>
      <c r="D156" s="132">
        <v>100</v>
      </c>
      <c r="E156" s="133">
        <v>100</v>
      </c>
      <c r="F156" s="124">
        <v>100</v>
      </c>
      <c r="G156" s="13"/>
      <c r="H156" s="13"/>
    </row>
    <row r="157" spans="1:6" ht="11.25" customHeight="1">
      <c r="A157" s="86"/>
      <c r="B157" s="86"/>
      <c r="C157" s="86"/>
      <c r="D157" s="109"/>
      <c r="E157" s="109"/>
      <c r="F157" s="109"/>
    </row>
    <row r="158" spans="3:13" s="4" customFormat="1" ht="11.25" customHeight="1">
      <c r="C158"/>
      <c r="D158"/>
      <c r="E158"/>
      <c r="F158"/>
      <c r="G158"/>
      <c r="H158"/>
      <c r="I158"/>
      <c r="J158"/>
      <c r="K158"/>
      <c r="L158"/>
      <c r="M158"/>
    </row>
    <row r="159" spans="1:13" s="4" customFormat="1" ht="11.25" customHeight="1">
      <c r="A159" s="343" t="s">
        <v>1059</v>
      </c>
      <c r="B159" s="343"/>
      <c r="C159" s="343"/>
      <c r="D159"/>
      <c r="E159"/>
      <c r="F159"/>
      <c r="G159"/>
      <c r="H159"/>
      <c r="I159"/>
      <c r="J159"/>
      <c r="K159"/>
      <c r="L159"/>
      <c r="M159"/>
    </row>
    <row r="160" spans="3:13" s="4" customFormat="1" ht="11.25" customHeight="1">
      <c r="C160"/>
      <c r="D160"/>
      <c r="E160"/>
      <c r="F160"/>
      <c r="G160"/>
      <c r="H160"/>
      <c r="I160"/>
      <c r="J160"/>
      <c r="K160"/>
      <c r="L160"/>
      <c r="M160"/>
    </row>
    <row r="161" spans="3:13" s="4" customFormat="1" ht="11.25" customHeight="1">
      <c r="C161"/>
      <c r="D161"/>
      <c r="E161"/>
      <c r="F161"/>
      <c r="G161"/>
      <c r="H161"/>
      <c r="I161"/>
      <c r="J161"/>
      <c r="K161"/>
      <c r="L161"/>
      <c r="M161"/>
    </row>
    <row r="162" spans="3:13" s="4" customFormat="1" ht="11.25" customHeight="1">
      <c r="C162"/>
      <c r="D162"/>
      <c r="E162"/>
      <c r="F162"/>
      <c r="G162"/>
      <c r="H162"/>
      <c r="I162"/>
      <c r="J162"/>
      <c r="K162"/>
      <c r="L162"/>
      <c r="M162"/>
    </row>
    <row r="163" spans="3:13" s="4" customFormat="1" ht="11.25" customHeight="1">
      <c r="C163"/>
      <c r="D163"/>
      <c r="E163"/>
      <c r="F163"/>
      <c r="G163"/>
      <c r="H163"/>
      <c r="I163"/>
      <c r="J163"/>
      <c r="K163"/>
      <c r="L163"/>
      <c r="M163"/>
    </row>
    <row r="164" spans="3:13" s="4" customFormat="1" ht="11.25" customHeight="1">
      <c r="C164"/>
      <c r="D164"/>
      <c r="E164"/>
      <c r="F164"/>
      <c r="G164"/>
      <c r="H164"/>
      <c r="I164"/>
      <c r="J164"/>
      <c r="K164"/>
      <c r="L164"/>
      <c r="M164"/>
    </row>
    <row r="165" spans="3:13" s="4" customFormat="1" ht="11.25" customHeight="1">
      <c r="C165"/>
      <c r="D165"/>
      <c r="E165"/>
      <c r="F165"/>
      <c r="G165"/>
      <c r="H165"/>
      <c r="I165"/>
      <c r="J165"/>
      <c r="K165"/>
      <c r="L165"/>
      <c r="M165"/>
    </row>
    <row r="166" spans="3:13" s="4" customFormat="1" ht="11.25" customHeight="1">
      <c r="C166"/>
      <c r="D166"/>
      <c r="E166"/>
      <c r="F166"/>
      <c r="G166"/>
      <c r="H166"/>
      <c r="I166"/>
      <c r="J166"/>
      <c r="K166"/>
      <c r="L166"/>
      <c r="M166"/>
    </row>
    <row r="167" spans="3:13" s="4" customFormat="1" ht="11.25" customHeight="1">
      <c r="C167"/>
      <c r="D167"/>
      <c r="E167"/>
      <c r="F167"/>
      <c r="G167"/>
      <c r="H167"/>
      <c r="I167"/>
      <c r="J167"/>
      <c r="K167"/>
      <c r="L167"/>
      <c r="M167"/>
    </row>
    <row r="168" spans="3:13" s="4" customFormat="1" ht="11.25" customHeight="1">
      <c r="C168"/>
      <c r="D168"/>
      <c r="E168"/>
      <c r="F168"/>
      <c r="G168"/>
      <c r="H168"/>
      <c r="I168"/>
      <c r="J168"/>
      <c r="K168"/>
      <c r="L168"/>
      <c r="M168"/>
    </row>
    <row r="169" spans="3:13" s="4" customFormat="1" ht="11.25" customHeight="1">
      <c r="C169"/>
      <c r="D169"/>
      <c r="E169"/>
      <c r="F169"/>
      <c r="G169"/>
      <c r="H169"/>
      <c r="I169"/>
      <c r="J169"/>
      <c r="K169"/>
      <c r="L169"/>
      <c r="M169"/>
    </row>
    <row r="170" spans="3:13" s="4" customFormat="1" ht="11.25" customHeight="1">
      <c r="C170"/>
      <c r="D170"/>
      <c r="E170"/>
      <c r="F170"/>
      <c r="G170"/>
      <c r="H170"/>
      <c r="I170"/>
      <c r="J170"/>
      <c r="K170"/>
      <c r="L170"/>
      <c r="M170"/>
    </row>
    <row r="171" spans="3:13" s="4" customFormat="1" ht="11.25" customHeight="1">
      <c r="C171"/>
      <c r="D171"/>
      <c r="E171"/>
      <c r="F171"/>
      <c r="G171"/>
      <c r="H171"/>
      <c r="I171"/>
      <c r="J171"/>
      <c r="K171"/>
      <c r="L171"/>
      <c r="M171"/>
    </row>
    <row r="172" spans="3:13" s="4" customFormat="1" ht="11.25" customHeight="1">
      <c r="C172"/>
      <c r="D172"/>
      <c r="E172"/>
      <c r="F172"/>
      <c r="G172"/>
      <c r="H172"/>
      <c r="I172"/>
      <c r="J172"/>
      <c r="K172"/>
      <c r="L172"/>
      <c r="M172"/>
    </row>
    <row r="173" spans="3:13" s="4" customFormat="1" ht="11.25" customHeight="1">
      <c r="C173"/>
      <c r="D173"/>
      <c r="E173"/>
      <c r="F173"/>
      <c r="G173"/>
      <c r="H173"/>
      <c r="I173"/>
      <c r="J173"/>
      <c r="K173"/>
      <c r="L173"/>
      <c r="M173"/>
    </row>
    <row r="174" spans="3:13" s="4" customFormat="1" ht="11.25" customHeight="1">
      <c r="C174"/>
      <c r="D174"/>
      <c r="E174"/>
      <c r="F174"/>
      <c r="G174"/>
      <c r="H174"/>
      <c r="I174"/>
      <c r="J174"/>
      <c r="K174"/>
      <c r="L174"/>
      <c r="M174"/>
    </row>
    <row r="175" spans="3:13" s="4" customFormat="1" ht="11.25" customHeight="1">
      <c r="C175"/>
      <c r="D175"/>
      <c r="E175"/>
      <c r="F175"/>
      <c r="G175"/>
      <c r="H175"/>
      <c r="I175"/>
      <c r="J175"/>
      <c r="K175"/>
      <c r="L175"/>
      <c r="M175"/>
    </row>
    <row r="176" spans="3:13" s="4" customFormat="1" ht="11.25" customHeight="1">
      <c r="C176"/>
      <c r="D176"/>
      <c r="E176"/>
      <c r="F176"/>
      <c r="G176"/>
      <c r="H176"/>
      <c r="I176"/>
      <c r="J176"/>
      <c r="K176"/>
      <c r="L176"/>
      <c r="M176"/>
    </row>
    <row r="177" spans="3:13" s="4" customFormat="1" ht="11.25" customHeight="1">
      <c r="C177"/>
      <c r="D177"/>
      <c r="E177"/>
      <c r="F177"/>
      <c r="G177"/>
      <c r="H177"/>
      <c r="I177"/>
      <c r="J177"/>
      <c r="K177"/>
      <c r="L177"/>
      <c r="M177"/>
    </row>
    <row r="178" spans="3:13" s="4" customFormat="1" ht="11.25" customHeight="1">
      <c r="C178"/>
      <c r="D178"/>
      <c r="E178"/>
      <c r="F178"/>
      <c r="G178"/>
      <c r="H178"/>
      <c r="I178"/>
      <c r="J178"/>
      <c r="K178"/>
      <c r="L178"/>
      <c r="M178"/>
    </row>
    <row r="179" spans="3:13" s="4" customFormat="1" ht="11.25" customHeight="1">
      <c r="C179"/>
      <c r="D179"/>
      <c r="E179"/>
      <c r="F179"/>
      <c r="G179"/>
      <c r="H179"/>
      <c r="I179"/>
      <c r="J179"/>
      <c r="K179"/>
      <c r="L179"/>
      <c r="M179"/>
    </row>
    <row r="180" spans="3:13" s="4" customFormat="1" ht="11.25" customHeight="1">
      <c r="C180"/>
      <c r="D180"/>
      <c r="E180"/>
      <c r="F180"/>
      <c r="G180"/>
      <c r="H180"/>
      <c r="I180"/>
      <c r="J180"/>
      <c r="K180"/>
      <c r="L180"/>
      <c r="M180"/>
    </row>
    <row r="181" spans="3:13" s="4" customFormat="1" ht="11.25" customHeight="1">
      <c r="C181"/>
      <c r="D181"/>
      <c r="E181"/>
      <c r="F181"/>
      <c r="G181"/>
      <c r="H181"/>
      <c r="I181"/>
      <c r="J181"/>
      <c r="K181"/>
      <c r="L181"/>
      <c r="M181"/>
    </row>
    <row r="182" spans="3:13" s="4" customFormat="1" ht="11.25" customHeight="1">
      <c r="C182"/>
      <c r="D182"/>
      <c r="E182"/>
      <c r="F182"/>
      <c r="G182"/>
      <c r="H182"/>
      <c r="I182"/>
      <c r="J182"/>
      <c r="K182"/>
      <c r="L182"/>
      <c r="M182"/>
    </row>
    <row r="183" spans="3:13" s="4" customFormat="1" ht="11.25" customHeight="1">
      <c r="C183"/>
      <c r="D183"/>
      <c r="E183"/>
      <c r="F183"/>
      <c r="G183"/>
      <c r="H183"/>
      <c r="I183"/>
      <c r="J183"/>
      <c r="K183"/>
      <c r="L183"/>
      <c r="M183"/>
    </row>
    <row r="184" spans="3:13" s="4" customFormat="1" ht="11.25" customHeight="1">
      <c r="C184"/>
      <c r="D184"/>
      <c r="E184"/>
      <c r="F184"/>
      <c r="G184"/>
      <c r="H184"/>
      <c r="I184"/>
      <c r="J184"/>
      <c r="K184"/>
      <c r="L184"/>
      <c r="M184"/>
    </row>
    <row r="185" spans="3:13" s="4" customFormat="1" ht="11.25" customHeight="1">
      <c r="C185"/>
      <c r="D185"/>
      <c r="E185"/>
      <c r="F185"/>
      <c r="G185"/>
      <c r="H185"/>
      <c r="I185"/>
      <c r="J185"/>
      <c r="K185"/>
      <c r="L185"/>
      <c r="M185"/>
    </row>
    <row r="186" spans="3:13" s="4" customFormat="1" ht="11.25" customHeight="1">
      <c r="C186"/>
      <c r="D186"/>
      <c r="E186"/>
      <c r="F186"/>
      <c r="G186"/>
      <c r="H186"/>
      <c r="I186"/>
      <c r="J186"/>
      <c r="K186"/>
      <c r="L186"/>
      <c r="M186"/>
    </row>
    <row r="187" spans="3:13" s="4" customFormat="1" ht="11.25" customHeight="1">
      <c r="C187"/>
      <c r="D187"/>
      <c r="E187"/>
      <c r="F187"/>
      <c r="G187"/>
      <c r="H187"/>
      <c r="I187"/>
      <c r="J187"/>
      <c r="K187"/>
      <c r="L187"/>
      <c r="M187"/>
    </row>
    <row r="188" spans="3:13" s="4" customFormat="1" ht="11.25" customHeight="1">
      <c r="C188"/>
      <c r="D188"/>
      <c r="E188"/>
      <c r="F188"/>
      <c r="G188"/>
      <c r="H188"/>
      <c r="I188"/>
      <c r="J188"/>
      <c r="K188"/>
      <c r="L188"/>
      <c r="M188"/>
    </row>
    <row r="189" spans="3:13" s="4" customFormat="1" ht="11.25" customHeight="1">
      <c r="C189"/>
      <c r="D189"/>
      <c r="E189"/>
      <c r="F189"/>
      <c r="G189"/>
      <c r="H189"/>
      <c r="I189"/>
      <c r="J189"/>
      <c r="K189"/>
      <c r="L189"/>
      <c r="M189"/>
    </row>
    <row r="190" spans="3:13" s="4" customFormat="1" ht="11.25" customHeight="1">
      <c r="C190"/>
      <c r="D190"/>
      <c r="E190"/>
      <c r="F190"/>
      <c r="G190"/>
      <c r="H190"/>
      <c r="I190"/>
      <c r="J190"/>
      <c r="K190"/>
      <c r="L190"/>
      <c r="M190"/>
    </row>
    <row r="191" spans="3:13" s="4" customFormat="1" ht="11.25" customHeight="1">
      <c r="C191"/>
      <c r="D191"/>
      <c r="E191"/>
      <c r="F191"/>
      <c r="G191"/>
      <c r="H191"/>
      <c r="I191"/>
      <c r="J191"/>
      <c r="K191"/>
      <c r="L191"/>
      <c r="M191"/>
    </row>
    <row r="192" spans="3:13" s="4" customFormat="1" ht="11.25" customHeight="1">
      <c r="C192"/>
      <c r="D192"/>
      <c r="E192"/>
      <c r="F192"/>
      <c r="G192"/>
      <c r="H192"/>
      <c r="I192"/>
      <c r="J192"/>
      <c r="K192"/>
      <c r="L192"/>
      <c r="M192"/>
    </row>
    <row r="193" spans="3:13" s="4" customFormat="1" ht="11.25" customHeight="1">
      <c r="C193"/>
      <c r="D193"/>
      <c r="E193"/>
      <c r="F193"/>
      <c r="G193"/>
      <c r="H193"/>
      <c r="I193"/>
      <c r="J193"/>
      <c r="K193"/>
      <c r="L193"/>
      <c r="M193"/>
    </row>
    <row r="194" spans="3:13" s="4" customFormat="1" ht="11.25" customHeight="1">
      <c r="C194"/>
      <c r="D194"/>
      <c r="E194"/>
      <c r="F194"/>
      <c r="G194"/>
      <c r="H194"/>
      <c r="I194"/>
      <c r="J194"/>
      <c r="K194"/>
      <c r="L194"/>
      <c r="M194"/>
    </row>
    <row r="195" spans="3:13" s="4" customFormat="1" ht="11.25" customHeight="1">
      <c r="C195"/>
      <c r="D195"/>
      <c r="E195"/>
      <c r="F195"/>
      <c r="G195"/>
      <c r="H195"/>
      <c r="I195"/>
      <c r="J195"/>
      <c r="K195"/>
      <c r="L195"/>
      <c r="M195"/>
    </row>
    <row r="196" spans="3:13" s="4" customFormat="1" ht="11.25" customHeight="1">
      <c r="C196"/>
      <c r="D196"/>
      <c r="E196"/>
      <c r="F196"/>
      <c r="G196"/>
      <c r="H196"/>
      <c r="I196"/>
      <c r="J196"/>
      <c r="K196"/>
      <c r="L196"/>
      <c r="M196"/>
    </row>
    <row r="197" spans="3:13" s="4" customFormat="1" ht="11.25" customHeight="1">
      <c r="C197"/>
      <c r="D197"/>
      <c r="E197"/>
      <c r="F197"/>
      <c r="G197"/>
      <c r="H197"/>
      <c r="I197"/>
      <c r="J197"/>
      <c r="K197"/>
      <c r="L197"/>
      <c r="M197"/>
    </row>
    <row r="198" spans="3:13" s="4" customFormat="1" ht="11.25" customHeight="1">
      <c r="C198"/>
      <c r="D198"/>
      <c r="E198"/>
      <c r="F198"/>
      <c r="G198"/>
      <c r="H198"/>
      <c r="I198"/>
      <c r="J198"/>
      <c r="K198"/>
      <c r="L198"/>
      <c r="M198"/>
    </row>
    <row r="199" spans="3:13" s="4" customFormat="1" ht="11.25" customHeight="1">
      <c r="C199"/>
      <c r="D199"/>
      <c r="E199"/>
      <c r="F199"/>
      <c r="G199"/>
      <c r="H199"/>
      <c r="I199"/>
      <c r="J199"/>
      <c r="K199"/>
      <c r="L199"/>
      <c r="M199"/>
    </row>
    <row r="200" spans="3:13" s="4" customFormat="1" ht="11.25" customHeight="1">
      <c r="C200"/>
      <c r="D200"/>
      <c r="E200"/>
      <c r="F200"/>
      <c r="G200"/>
      <c r="H200"/>
      <c r="I200"/>
      <c r="J200"/>
      <c r="K200"/>
      <c r="L200"/>
      <c r="M200"/>
    </row>
    <row r="201" spans="3:13" s="4" customFormat="1" ht="11.25" customHeight="1">
      <c r="C201"/>
      <c r="D201"/>
      <c r="E201"/>
      <c r="F201"/>
      <c r="G201"/>
      <c r="H201"/>
      <c r="I201"/>
      <c r="J201"/>
      <c r="K201"/>
      <c r="L201"/>
      <c r="M201"/>
    </row>
    <row r="202" spans="3:13" s="4" customFormat="1" ht="11.25" customHeight="1">
      <c r="C202"/>
      <c r="D202"/>
      <c r="E202"/>
      <c r="F202"/>
      <c r="G202"/>
      <c r="H202"/>
      <c r="I202"/>
      <c r="J202"/>
      <c r="K202"/>
      <c r="L202"/>
      <c r="M202"/>
    </row>
    <row r="203" spans="3:13" s="4" customFormat="1" ht="11.25" customHeight="1">
      <c r="C203"/>
      <c r="D203"/>
      <c r="E203"/>
      <c r="F203"/>
      <c r="G203"/>
      <c r="H203"/>
      <c r="I203"/>
      <c r="J203"/>
      <c r="K203"/>
      <c r="L203"/>
      <c r="M203"/>
    </row>
    <row r="204" spans="3:13" s="4" customFormat="1" ht="11.25" customHeight="1">
      <c r="C204"/>
      <c r="D204"/>
      <c r="E204"/>
      <c r="F204"/>
      <c r="G204"/>
      <c r="H204"/>
      <c r="I204"/>
      <c r="J204"/>
      <c r="K204"/>
      <c r="L204"/>
      <c r="M204"/>
    </row>
    <row r="205" spans="3:13" s="4" customFormat="1" ht="11.25" customHeight="1">
      <c r="C205"/>
      <c r="D205"/>
      <c r="E205"/>
      <c r="F205"/>
      <c r="G205"/>
      <c r="H205"/>
      <c r="I205"/>
      <c r="J205"/>
      <c r="K205"/>
      <c r="L205"/>
      <c r="M205"/>
    </row>
    <row r="206" spans="3:13" s="4" customFormat="1" ht="11.25" customHeight="1">
      <c r="C206"/>
      <c r="D206"/>
      <c r="E206"/>
      <c r="F206"/>
      <c r="G206"/>
      <c r="H206"/>
      <c r="I206"/>
      <c r="J206"/>
      <c r="K206"/>
      <c r="L206"/>
      <c r="M206"/>
    </row>
    <row r="207" spans="3:13" s="4" customFormat="1" ht="11.25" customHeight="1">
      <c r="C207"/>
      <c r="D207"/>
      <c r="E207"/>
      <c r="F207"/>
      <c r="G207"/>
      <c r="H207"/>
      <c r="I207"/>
      <c r="J207"/>
      <c r="K207"/>
      <c r="L207"/>
      <c r="M207"/>
    </row>
    <row r="208" spans="3:13" s="4" customFormat="1" ht="11.25" customHeight="1">
      <c r="C208"/>
      <c r="D208"/>
      <c r="E208"/>
      <c r="F208"/>
      <c r="G208"/>
      <c r="H208"/>
      <c r="I208"/>
      <c r="J208"/>
      <c r="K208"/>
      <c r="L208"/>
      <c r="M208"/>
    </row>
    <row r="209" spans="3:13" s="4" customFormat="1" ht="11.25" customHeight="1">
      <c r="C209"/>
      <c r="D209"/>
      <c r="E209"/>
      <c r="F209"/>
      <c r="G209"/>
      <c r="H209"/>
      <c r="I209"/>
      <c r="J209"/>
      <c r="K209"/>
      <c r="L209"/>
      <c r="M209"/>
    </row>
    <row r="210" spans="3:13" s="4" customFormat="1" ht="11.25" customHeight="1">
      <c r="C210"/>
      <c r="D210"/>
      <c r="E210"/>
      <c r="F210"/>
      <c r="G210"/>
      <c r="H210"/>
      <c r="I210"/>
      <c r="J210"/>
      <c r="K210"/>
      <c r="L210"/>
      <c r="M210"/>
    </row>
    <row r="211" spans="3:13" s="4" customFormat="1" ht="11.25" customHeight="1">
      <c r="C211"/>
      <c r="D211"/>
      <c r="E211"/>
      <c r="F211"/>
      <c r="G211"/>
      <c r="H211"/>
      <c r="I211"/>
      <c r="J211"/>
      <c r="K211"/>
      <c r="L211"/>
      <c r="M211"/>
    </row>
    <row r="212" spans="3:13" s="4" customFormat="1" ht="11.25" customHeight="1">
      <c r="C212"/>
      <c r="D212"/>
      <c r="E212"/>
      <c r="F212"/>
      <c r="G212"/>
      <c r="H212"/>
      <c r="I212"/>
      <c r="J212"/>
      <c r="K212"/>
      <c r="L212"/>
      <c r="M212"/>
    </row>
    <row r="213" spans="3:13" s="4" customFormat="1" ht="11.25" customHeight="1">
      <c r="C213"/>
      <c r="D213"/>
      <c r="E213"/>
      <c r="F213"/>
      <c r="G213"/>
      <c r="H213"/>
      <c r="I213"/>
      <c r="J213"/>
      <c r="K213"/>
      <c r="L213"/>
      <c r="M213"/>
    </row>
    <row r="214" spans="3:13" s="4" customFormat="1" ht="11.25" customHeight="1">
      <c r="C214"/>
      <c r="D214"/>
      <c r="E214"/>
      <c r="F214"/>
      <c r="G214"/>
      <c r="H214"/>
      <c r="I214"/>
      <c r="J214"/>
      <c r="K214"/>
      <c r="L214"/>
      <c r="M214"/>
    </row>
    <row r="215" spans="3:13" s="4" customFormat="1" ht="11.25" customHeight="1">
      <c r="C215"/>
      <c r="D215"/>
      <c r="E215"/>
      <c r="F215"/>
      <c r="G215"/>
      <c r="H215"/>
      <c r="I215"/>
      <c r="J215"/>
      <c r="K215"/>
      <c r="L215"/>
      <c r="M215"/>
    </row>
    <row r="216" spans="3:13" s="4" customFormat="1" ht="11.25" customHeight="1">
      <c r="C216"/>
      <c r="D216"/>
      <c r="E216"/>
      <c r="F216"/>
      <c r="G216"/>
      <c r="H216"/>
      <c r="I216"/>
      <c r="J216"/>
      <c r="K216"/>
      <c r="L216"/>
      <c r="M216"/>
    </row>
    <row r="217" spans="3:13" s="4" customFormat="1" ht="11.25" customHeight="1">
      <c r="C217"/>
      <c r="D217"/>
      <c r="E217"/>
      <c r="F217"/>
      <c r="G217"/>
      <c r="H217"/>
      <c r="I217"/>
      <c r="J217"/>
      <c r="K217"/>
      <c r="L217"/>
      <c r="M217"/>
    </row>
    <row r="218" spans="3:13" s="4" customFormat="1" ht="11.25" customHeight="1">
      <c r="C218"/>
      <c r="D218"/>
      <c r="E218"/>
      <c r="F218"/>
      <c r="G218"/>
      <c r="H218"/>
      <c r="I218"/>
      <c r="J218"/>
      <c r="K218"/>
      <c r="L218"/>
      <c r="M218"/>
    </row>
    <row r="219" spans="3:13" s="4" customFormat="1" ht="11.25" customHeight="1">
      <c r="C219"/>
      <c r="D219"/>
      <c r="E219"/>
      <c r="F219"/>
      <c r="G219"/>
      <c r="H219"/>
      <c r="I219"/>
      <c r="J219"/>
      <c r="K219"/>
      <c r="L219"/>
      <c r="M219"/>
    </row>
    <row r="220" spans="3:13" s="4" customFormat="1" ht="11.25" customHeight="1">
      <c r="C220"/>
      <c r="D220"/>
      <c r="E220"/>
      <c r="F220"/>
      <c r="G220"/>
      <c r="H220"/>
      <c r="I220"/>
      <c r="J220"/>
      <c r="K220"/>
      <c r="L220"/>
      <c r="M220"/>
    </row>
    <row r="221" spans="3:13" s="4" customFormat="1" ht="11.25" customHeight="1">
      <c r="C221"/>
      <c r="D221"/>
      <c r="E221"/>
      <c r="F221"/>
      <c r="G221"/>
      <c r="H221"/>
      <c r="I221"/>
      <c r="J221"/>
      <c r="K221"/>
      <c r="L221"/>
      <c r="M221"/>
    </row>
    <row r="222" spans="3:13" s="4" customFormat="1" ht="11.25" customHeight="1">
      <c r="C222"/>
      <c r="D222"/>
      <c r="E222"/>
      <c r="F222"/>
      <c r="G222"/>
      <c r="H222"/>
      <c r="I222"/>
      <c r="J222"/>
      <c r="K222"/>
      <c r="L222"/>
      <c r="M222"/>
    </row>
    <row r="223" spans="3:13" s="4" customFormat="1" ht="11.25" customHeight="1">
      <c r="C223"/>
      <c r="D223"/>
      <c r="E223"/>
      <c r="F223"/>
      <c r="G223"/>
      <c r="H223"/>
      <c r="I223"/>
      <c r="J223"/>
      <c r="K223"/>
      <c r="L223"/>
      <c r="M223"/>
    </row>
    <row r="224" spans="3:13" s="4" customFormat="1" ht="11.25" customHeight="1">
      <c r="C224"/>
      <c r="D224"/>
      <c r="E224"/>
      <c r="F224"/>
      <c r="G224"/>
      <c r="H224"/>
      <c r="I224"/>
      <c r="J224"/>
      <c r="K224"/>
      <c r="L224"/>
      <c r="M224"/>
    </row>
    <row r="225" spans="3:13" s="4" customFormat="1" ht="11.25" customHeight="1">
      <c r="C225"/>
      <c r="D225"/>
      <c r="E225"/>
      <c r="F225"/>
      <c r="G225"/>
      <c r="H225"/>
      <c r="I225"/>
      <c r="J225"/>
      <c r="K225"/>
      <c r="L225"/>
      <c r="M225"/>
    </row>
    <row r="226" spans="3:13" s="4" customFormat="1" ht="11.25" customHeight="1">
      <c r="C226"/>
      <c r="D226"/>
      <c r="E226"/>
      <c r="F226"/>
      <c r="G226"/>
      <c r="H226"/>
      <c r="I226"/>
      <c r="J226"/>
      <c r="K226"/>
      <c r="L226"/>
      <c r="M226"/>
    </row>
    <row r="227" spans="3:13" s="4" customFormat="1" ht="11.25" customHeight="1">
      <c r="C227"/>
      <c r="D227"/>
      <c r="E227"/>
      <c r="F227"/>
      <c r="G227"/>
      <c r="H227"/>
      <c r="I227"/>
      <c r="J227"/>
      <c r="K227"/>
      <c r="L227"/>
      <c r="M227"/>
    </row>
    <row r="228" spans="3:13" s="4" customFormat="1" ht="11.25" customHeight="1">
      <c r="C228"/>
      <c r="D228"/>
      <c r="E228"/>
      <c r="F228"/>
      <c r="G228"/>
      <c r="H228"/>
      <c r="I228"/>
      <c r="J228"/>
      <c r="K228"/>
      <c r="L228"/>
      <c r="M228"/>
    </row>
    <row r="229" spans="3:13" s="4" customFormat="1" ht="11.25" customHeight="1">
      <c r="C229"/>
      <c r="D229"/>
      <c r="E229"/>
      <c r="F229"/>
      <c r="G229"/>
      <c r="H229"/>
      <c r="I229"/>
      <c r="J229"/>
      <c r="K229"/>
      <c r="L229"/>
      <c r="M229"/>
    </row>
    <row r="230" spans="3:13" s="4" customFormat="1" ht="11.25" customHeight="1">
      <c r="C230"/>
      <c r="D230"/>
      <c r="E230"/>
      <c r="F230"/>
      <c r="G230"/>
      <c r="H230"/>
      <c r="I230"/>
      <c r="J230"/>
      <c r="K230"/>
      <c r="L230"/>
      <c r="M230"/>
    </row>
    <row r="231" spans="3:13" s="4" customFormat="1" ht="11.25" customHeight="1">
      <c r="C231"/>
      <c r="D231"/>
      <c r="E231"/>
      <c r="F231"/>
      <c r="G231"/>
      <c r="H231"/>
      <c r="I231"/>
      <c r="J231"/>
      <c r="K231"/>
      <c r="L231"/>
      <c r="M231"/>
    </row>
    <row r="232" spans="3:13" s="4" customFormat="1" ht="11.25" customHeight="1">
      <c r="C232"/>
      <c r="D232"/>
      <c r="E232"/>
      <c r="F232"/>
      <c r="G232"/>
      <c r="H232"/>
      <c r="I232"/>
      <c r="J232"/>
      <c r="K232"/>
      <c r="L232"/>
      <c r="M232"/>
    </row>
    <row r="233" spans="3:13" s="4" customFormat="1" ht="11.25" customHeight="1">
      <c r="C233"/>
      <c r="D233"/>
      <c r="E233"/>
      <c r="F233"/>
      <c r="G233"/>
      <c r="H233"/>
      <c r="I233"/>
      <c r="J233"/>
      <c r="K233"/>
      <c r="L233"/>
      <c r="M233"/>
    </row>
    <row r="234" spans="3:13" s="4" customFormat="1" ht="11.25" customHeight="1">
      <c r="C234"/>
      <c r="D234"/>
      <c r="E234"/>
      <c r="F234"/>
      <c r="G234"/>
      <c r="H234"/>
      <c r="I234"/>
      <c r="J234"/>
      <c r="K234"/>
      <c r="L234"/>
      <c r="M234"/>
    </row>
    <row r="235" spans="3:13" s="4" customFormat="1" ht="11.25" customHeight="1">
      <c r="C235"/>
      <c r="D235"/>
      <c r="E235"/>
      <c r="F235"/>
      <c r="G235"/>
      <c r="H235"/>
      <c r="I235"/>
      <c r="J235"/>
      <c r="K235"/>
      <c r="L235"/>
      <c r="M235"/>
    </row>
    <row r="236" spans="3:13" s="4" customFormat="1" ht="11.25" customHeight="1">
      <c r="C236"/>
      <c r="D236"/>
      <c r="E236"/>
      <c r="F236"/>
      <c r="G236"/>
      <c r="H236"/>
      <c r="I236"/>
      <c r="J236"/>
      <c r="K236"/>
      <c r="L236"/>
      <c r="M236"/>
    </row>
    <row r="237" spans="3:13" s="4" customFormat="1" ht="11.25" customHeight="1">
      <c r="C237"/>
      <c r="D237"/>
      <c r="E237"/>
      <c r="F237"/>
      <c r="G237"/>
      <c r="H237"/>
      <c r="I237"/>
      <c r="J237"/>
      <c r="K237"/>
      <c r="L237"/>
      <c r="M237"/>
    </row>
    <row r="238" spans="3:13" s="4" customFormat="1" ht="11.25" customHeight="1">
      <c r="C238"/>
      <c r="D238"/>
      <c r="E238"/>
      <c r="F238"/>
      <c r="G238"/>
      <c r="H238"/>
      <c r="I238"/>
      <c r="J238"/>
      <c r="K238"/>
      <c r="L238"/>
      <c r="M238"/>
    </row>
    <row r="239" spans="3:13" s="4" customFormat="1" ht="11.25" customHeight="1">
      <c r="C239"/>
      <c r="D239"/>
      <c r="E239"/>
      <c r="F239"/>
      <c r="G239"/>
      <c r="H239"/>
      <c r="I239"/>
      <c r="J239"/>
      <c r="K239"/>
      <c r="L239"/>
      <c r="M239"/>
    </row>
    <row r="240" spans="3:13" s="4" customFormat="1" ht="11.25" customHeight="1">
      <c r="C240"/>
      <c r="D240"/>
      <c r="E240"/>
      <c r="F240"/>
      <c r="G240"/>
      <c r="H240"/>
      <c r="I240"/>
      <c r="J240"/>
      <c r="K240"/>
      <c r="L240"/>
      <c r="M240"/>
    </row>
    <row r="241" spans="3:13" s="4" customFormat="1" ht="11.25" customHeight="1">
      <c r="C241"/>
      <c r="D241"/>
      <c r="E241"/>
      <c r="F241"/>
      <c r="G241"/>
      <c r="H241"/>
      <c r="I241"/>
      <c r="J241"/>
      <c r="K241"/>
      <c r="L241"/>
      <c r="M241"/>
    </row>
    <row r="242" spans="3:13" s="4" customFormat="1" ht="11.25" customHeight="1">
      <c r="C242"/>
      <c r="D242"/>
      <c r="E242"/>
      <c r="F242"/>
      <c r="G242"/>
      <c r="H242"/>
      <c r="I242"/>
      <c r="J242"/>
      <c r="K242"/>
      <c r="L242"/>
      <c r="M242"/>
    </row>
    <row r="243" spans="3:13" s="4" customFormat="1" ht="11.25" customHeight="1">
      <c r="C243"/>
      <c r="D243"/>
      <c r="E243"/>
      <c r="F243"/>
      <c r="G243"/>
      <c r="H243"/>
      <c r="I243"/>
      <c r="J243"/>
      <c r="K243"/>
      <c r="L243"/>
      <c r="M243"/>
    </row>
    <row r="244" spans="3:13" s="4" customFormat="1" ht="11.25" customHeight="1">
      <c r="C244"/>
      <c r="D244"/>
      <c r="E244"/>
      <c r="F244"/>
      <c r="G244"/>
      <c r="H244"/>
      <c r="I244"/>
      <c r="J244"/>
      <c r="K244"/>
      <c r="L244"/>
      <c r="M244"/>
    </row>
    <row r="245" spans="3:13" s="4" customFormat="1" ht="11.25" customHeight="1">
      <c r="C245"/>
      <c r="D245"/>
      <c r="E245"/>
      <c r="F245"/>
      <c r="G245"/>
      <c r="H245"/>
      <c r="I245"/>
      <c r="J245"/>
      <c r="K245"/>
      <c r="L245"/>
      <c r="M245"/>
    </row>
    <row r="246" spans="3:13" s="4" customFormat="1" ht="11.25" customHeight="1">
      <c r="C246"/>
      <c r="D246"/>
      <c r="E246"/>
      <c r="F246"/>
      <c r="G246"/>
      <c r="H246"/>
      <c r="I246"/>
      <c r="J246"/>
      <c r="K246"/>
      <c r="L246"/>
      <c r="M246"/>
    </row>
    <row r="247" spans="3:13" s="4" customFormat="1" ht="11.25" customHeight="1">
      <c r="C247"/>
      <c r="D247"/>
      <c r="E247"/>
      <c r="F247"/>
      <c r="G247"/>
      <c r="H247"/>
      <c r="I247"/>
      <c r="J247"/>
      <c r="K247"/>
      <c r="L247"/>
      <c r="M247"/>
    </row>
    <row r="248" spans="3:13" s="4" customFormat="1" ht="11.25" customHeight="1">
      <c r="C248"/>
      <c r="D248"/>
      <c r="E248"/>
      <c r="F248"/>
      <c r="G248"/>
      <c r="H248"/>
      <c r="I248"/>
      <c r="J248"/>
      <c r="K248"/>
      <c r="L248"/>
      <c r="M248"/>
    </row>
    <row r="249" spans="3:13" s="4" customFormat="1" ht="11.25" customHeight="1">
      <c r="C249"/>
      <c r="D249"/>
      <c r="E249"/>
      <c r="F249"/>
      <c r="G249"/>
      <c r="H249"/>
      <c r="I249"/>
      <c r="J249"/>
      <c r="K249"/>
      <c r="L249"/>
      <c r="M249"/>
    </row>
    <row r="250" spans="3:13" s="4" customFormat="1" ht="11.25" customHeight="1">
      <c r="C250"/>
      <c r="D250"/>
      <c r="E250"/>
      <c r="F250"/>
      <c r="G250"/>
      <c r="H250"/>
      <c r="I250"/>
      <c r="J250"/>
      <c r="K250"/>
      <c r="L250"/>
      <c r="M250"/>
    </row>
    <row r="251" spans="3:13" s="4" customFormat="1" ht="11.25" customHeight="1">
      <c r="C251"/>
      <c r="D251"/>
      <c r="E251"/>
      <c r="F251"/>
      <c r="G251"/>
      <c r="H251"/>
      <c r="I251"/>
      <c r="J251"/>
      <c r="K251"/>
      <c r="L251"/>
      <c r="M251"/>
    </row>
    <row r="252" spans="3:13" s="4" customFormat="1" ht="11.25" customHeight="1">
      <c r="C252"/>
      <c r="D252"/>
      <c r="E252"/>
      <c r="F252"/>
      <c r="G252"/>
      <c r="H252"/>
      <c r="I252"/>
      <c r="J252"/>
      <c r="K252"/>
      <c r="L252"/>
      <c r="M252"/>
    </row>
    <row r="253" spans="3:13" s="4" customFormat="1" ht="11.25" customHeight="1">
      <c r="C253"/>
      <c r="D253"/>
      <c r="E253"/>
      <c r="F253"/>
      <c r="G253"/>
      <c r="H253"/>
      <c r="I253"/>
      <c r="J253"/>
      <c r="K253"/>
      <c r="L253"/>
      <c r="M253"/>
    </row>
    <row r="254" spans="3:13" s="4" customFormat="1" ht="11.25" customHeight="1">
      <c r="C254"/>
      <c r="D254"/>
      <c r="E254"/>
      <c r="F254"/>
      <c r="G254"/>
      <c r="H254"/>
      <c r="I254"/>
      <c r="J254"/>
      <c r="K254"/>
      <c r="L254"/>
      <c r="M254"/>
    </row>
    <row r="255" spans="3:13" s="4" customFormat="1" ht="11.25" customHeight="1">
      <c r="C255"/>
      <c r="D255"/>
      <c r="E255"/>
      <c r="F255"/>
      <c r="G255"/>
      <c r="H255"/>
      <c r="I255"/>
      <c r="J255"/>
      <c r="K255"/>
      <c r="L255"/>
      <c r="M255"/>
    </row>
    <row r="256" spans="3:13" s="4" customFormat="1" ht="11.25" customHeight="1">
      <c r="C256"/>
      <c r="D256"/>
      <c r="E256"/>
      <c r="F256"/>
      <c r="G256"/>
      <c r="H256"/>
      <c r="I256"/>
      <c r="J256"/>
      <c r="K256"/>
      <c r="L256"/>
      <c r="M256"/>
    </row>
    <row r="257" spans="3:13" s="4" customFormat="1" ht="11.25" customHeight="1">
      <c r="C257"/>
      <c r="D257"/>
      <c r="E257"/>
      <c r="F257"/>
      <c r="G257"/>
      <c r="H257"/>
      <c r="I257"/>
      <c r="J257"/>
      <c r="K257"/>
      <c r="L257"/>
      <c r="M257"/>
    </row>
    <row r="258" spans="3:13" s="4" customFormat="1" ht="11.25" customHeight="1">
      <c r="C258"/>
      <c r="D258"/>
      <c r="E258"/>
      <c r="F258"/>
      <c r="G258"/>
      <c r="H258"/>
      <c r="I258"/>
      <c r="J258"/>
      <c r="K258"/>
      <c r="L258"/>
      <c r="M258"/>
    </row>
    <row r="259" spans="3:13" s="4" customFormat="1" ht="11.25" customHeight="1">
      <c r="C259"/>
      <c r="D259"/>
      <c r="E259"/>
      <c r="F259"/>
      <c r="G259"/>
      <c r="H259"/>
      <c r="I259"/>
      <c r="J259"/>
      <c r="K259"/>
      <c r="L259"/>
      <c r="M259"/>
    </row>
    <row r="260" spans="3:13" s="4" customFormat="1" ht="11.25" customHeight="1">
      <c r="C260"/>
      <c r="D260"/>
      <c r="E260"/>
      <c r="F260"/>
      <c r="G260"/>
      <c r="H260"/>
      <c r="I260"/>
      <c r="J260"/>
      <c r="K260"/>
      <c r="L260"/>
      <c r="M260"/>
    </row>
    <row r="261" spans="3:13" s="4" customFormat="1" ht="11.25" customHeight="1">
      <c r="C261"/>
      <c r="D261"/>
      <c r="E261"/>
      <c r="F261"/>
      <c r="G261"/>
      <c r="H261"/>
      <c r="I261"/>
      <c r="J261"/>
      <c r="K261"/>
      <c r="L261"/>
      <c r="M261"/>
    </row>
    <row r="262" spans="3:13" s="4" customFormat="1" ht="11.25" customHeight="1">
      <c r="C262"/>
      <c r="D262"/>
      <c r="E262"/>
      <c r="F262"/>
      <c r="G262"/>
      <c r="H262"/>
      <c r="I262"/>
      <c r="J262"/>
      <c r="K262"/>
      <c r="L262"/>
      <c r="M262"/>
    </row>
    <row r="263" spans="3:13" s="4" customFormat="1" ht="11.25" customHeight="1">
      <c r="C263"/>
      <c r="D263"/>
      <c r="E263"/>
      <c r="F263"/>
      <c r="G263"/>
      <c r="H263"/>
      <c r="I263"/>
      <c r="J263"/>
      <c r="K263"/>
      <c r="L263"/>
      <c r="M263"/>
    </row>
    <row r="264" spans="3:13" s="4" customFormat="1" ht="11.25" customHeight="1">
      <c r="C264"/>
      <c r="D264"/>
      <c r="E264"/>
      <c r="F264"/>
      <c r="G264"/>
      <c r="H264"/>
      <c r="I264"/>
      <c r="J264"/>
      <c r="K264"/>
      <c r="L264"/>
      <c r="M264"/>
    </row>
    <row r="265" spans="3:13" s="4" customFormat="1" ht="11.25" customHeight="1">
      <c r="C265"/>
      <c r="D265"/>
      <c r="E265"/>
      <c r="F265"/>
      <c r="G265"/>
      <c r="H265"/>
      <c r="I265"/>
      <c r="J265"/>
      <c r="K265"/>
      <c r="L265"/>
      <c r="M265"/>
    </row>
    <row r="266" spans="3:13" s="4" customFormat="1" ht="11.25" customHeight="1">
      <c r="C266"/>
      <c r="D266"/>
      <c r="E266"/>
      <c r="F266"/>
      <c r="G266"/>
      <c r="H266"/>
      <c r="I266"/>
      <c r="J266"/>
      <c r="K266"/>
      <c r="L266"/>
      <c r="M266"/>
    </row>
    <row r="267" spans="3:13" s="4" customFormat="1" ht="11.25" customHeight="1">
      <c r="C267"/>
      <c r="D267"/>
      <c r="E267"/>
      <c r="F267"/>
      <c r="G267"/>
      <c r="H267"/>
      <c r="I267"/>
      <c r="J267"/>
      <c r="K267"/>
      <c r="L267"/>
      <c r="M267"/>
    </row>
    <row r="268" spans="3:13" s="4" customFormat="1" ht="11.25" customHeight="1">
      <c r="C268"/>
      <c r="D268"/>
      <c r="E268"/>
      <c r="F268"/>
      <c r="G268"/>
      <c r="H268"/>
      <c r="I268"/>
      <c r="J268"/>
      <c r="K268"/>
      <c r="L268"/>
      <c r="M268"/>
    </row>
    <row r="269" spans="3:13" s="4" customFormat="1" ht="11.25" customHeight="1">
      <c r="C269"/>
      <c r="D269"/>
      <c r="E269"/>
      <c r="F269"/>
      <c r="G269"/>
      <c r="H269"/>
      <c r="I269"/>
      <c r="J269"/>
      <c r="K269"/>
      <c r="L269"/>
      <c r="M269"/>
    </row>
    <row r="270" spans="3:13" s="4" customFormat="1" ht="11.25" customHeight="1">
      <c r="C270"/>
      <c r="D270"/>
      <c r="E270"/>
      <c r="F270"/>
      <c r="G270"/>
      <c r="H270"/>
      <c r="I270"/>
      <c r="J270"/>
      <c r="K270"/>
      <c r="L270"/>
      <c r="M270"/>
    </row>
    <row r="271" spans="3:13" s="4" customFormat="1" ht="11.25" customHeight="1">
      <c r="C271"/>
      <c r="D271"/>
      <c r="E271"/>
      <c r="F271"/>
      <c r="G271"/>
      <c r="H271"/>
      <c r="I271"/>
      <c r="J271"/>
      <c r="K271"/>
      <c r="L271"/>
      <c r="M271"/>
    </row>
    <row r="272" spans="3:13" s="4" customFormat="1" ht="11.25" customHeight="1">
      <c r="C272"/>
      <c r="D272"/>
      <c r="E272"/>
      <c r="F272"/>
      <c r="G272"/>
      <c r="H272"/>
      <c r="I272"/>
      <c r="J272"/>
      <c r="K272"/>
      <c r="L272"/>
      <c r="M272"/>
    </row>
    <row r="273" spans="3:13" s="4" customFormat="1" ht="11.25" customHeight="1">
      <c r="C273"/>
      <c r="D273"/>
      <c r="E273"/>
      <c r="F273"/>
      <c r="G273"/>
      <c r="H273"/>
      <c r="I273"/>
      <c r="J273"/>
      <c r="K273"/>
      <c r="L273"/>
      <c r="M273"/>
    </row>
    <row r="274" spans="3:13" s="4" customFormat="1" ht="11.25" customHeight="1">
      <c r="C274"/>
      <c r="D274"/>
      <c r="E274"/>
      <c r="F274"/>
      <c r="G274"/>
      <c r="H274"/>
      <c r="I274"/>
      <c r="J274"/>
      <c r="K274"/>
      <c r="L274"/>
      <c r="M274"/>
    </row>
    <row r="275" spans="3:13" s="4" customFormat="1" ht="11.25" customHeight="1">
      <c r="C275"/>
      <c r="D275"/>
      <c r="E275"/>
      <c r="F275"/>
      <c r="G275"/>
      <c r="H275"/>
      <c r="I275"/>
      <c r="J275"/>
      <c r="K275"/>
      <c r="L275"/>
      <c r="M275"/>
    </row>
    <row r="276" spans="3:13" s="4" customFormat="1" ht="11.25" customHeight="1">
      <c r="C276"/>
      <c r="D276"/>
      <c r="E276"/>
      <c r="F276"/>
      <c r="G276"/>
      <c r="H276"/>
      <c r="I276"/>
      <c r="J276"/>
      <c r="K276"/>
      <c r="L276"/>
      <c r="M276"/>
    </row>
    <row r="277" spans="3:13" s="4" customFormat="1" ht="11.25" customHeight="1">
      <c r="C277"/>
      <c r="D277"/>
      <c r="E277"/>
      <c r="F277"/>
      <c r="G277"/>
      <c r="H277"/>
      <c r="I277"/>
      <c r="J277"/>
      <c r="K277"/>
      <c r="L277"/>
      <c r="M277"/>
    </row>
    <row r="278" spans="3:13" s="4" customFormat="1" ht="11.25" customHeight="1">
      <c r="C278"/>
      <c r="D278"/>
      <c r="E278"/>
      <c r="F278"/>
      <c r="G278"/>
      <c r="H278"/>
      <c r="I278"/>
      <c r="J278"/>
      <c r="K278"/>
      <c r="L278"/>
      <c r="M278"/>
    </row>
    <row r="279" spans="3:13" s="4" customFormat="1" ht="11.25" customHeight="1">
      <c r="C279"/>
      <c r="D279"/>
      <c r="E279"/>
      <c r="F279"/>
      <c r="G279"/>
      <c r="H279"/>
      <c r="I279"/>
      <c r="J279"/>
      <c r="K279"/>
      <c r="L279"/>
      <c r="M279"/>
    </row>
    <row r="280" spans="3:13" s="4" customFormat="1" ht="11.25" customHeight="1">
      <c r="C280"/>
      <c r="D280"/>
      <c r="E280"/>
      <c r="F280"/>
      <c r="G280"/>
      <c r="H280"/>
      <c r="I280"/>
      <c r="J280"/>
      <c r="K280"/>
      <c r="L280"/>
      <c r="M280"/>
    </row>
    <row r="281" spans="3:13" s="4" customFormat="1" ht="11.25" customHeight="1">
      <c r="C281"/>
      <c r="D281"/>
      <c r="E281"/>
      <c r="F281"/>
      <c r="G281"/>
      <c r="H281"/>
      <c r="I281"/>
      <c r="J281"/>
      <c r="K281"/>
      <c r="L281"/>
      <c r="M281"/>
    </row>
    <row r="282" spans="3:13" s="4" customFormat="1" ht="11.25" customHeight="1">
      <c r="C282"/>
      <c r="D282"/>
      <c r="E282"/>
      <c r="F282"/>
      <c r="G282"/>
      <c r="H282"/>
      <c r="I282"/>
      <c r="J282"/>
      <c r="K282"/>
      <c r="L282"/>
      <c r="M282"/>
    </row>
    <row r="283" spans="3:13" s="4" customFormat="1" ht="11.25" customHeight="1">
      <c r="C283"/>
      <c r="D283"/>
      <c r="E283"/>
      <c r="F283"/>
      <c r="G283"/>
      <c r="H283"/>
      <c r="I283"/>
      <c r="J283"/>
      <c r="K283"/>
      <c r="L283"/>
      <c r="M283"/>
    </row>
    <row r="284" spans="3:13" s="4" customFormat="1" ht="11.25" customHeight="1">
      <c r="C284"/>
      <c r="D284"/>
      <c r="E284"/>
      <c r="F284"/>
      <c r="G284"/>
      <c r="H284"/>
      <c r="I284"/>
      <c r="J284"/>
      <c r="K284"/>
      <c r="L284"/>
      <c r="M284"/>
    </row>
    <row r="285" spans="3:13" s="4" customFormat="1" ht="11.25" customHeight="1">
      <c r="C285"/>
      <c r="D285"/>
      <c r="E285"/>
      <c r="F285"/>
      <c r="G285"/>
      <c r="H285"/>
      <c r="I285"/>
      <c r="J285"/>
      <c r="K285"/>
      <c r="L285"/>
      <c r="M285"/>
    </row>
    <row r="286" spans="3:13" s="4" customFormat="1" ht="11.25" customHeight="1">
      <c r="C286"/>
      <c r="D286"/>
      <c r="E286"/>
      <c r="F286"/>
      <c r="G286"/>
      <c r="H286"/>
      <c r="I286"/>
      <c r="J286"/>
      <c r="K286"/>
      <c r="L286"/>
      <c r="M286"/>
    </row>
    <row r="287" spans="3:13" s="4" customFormat="1" ht="11.25" customHeight="1">
      <c r="C287"/>
      <c r="D287"/>
      <c r="E287"/>
      <c r="F287"/>
      <c r="G287"/>
      <c r="H287"/>
      <c r="I287"/>
      <c r="J287"/>
      <c r="K287"/>
      <c r="L287"/>
      <c r="M287"/>
    </row>
    <row r="288" spans="3:13" s="4" customFormat="1" ht="11.25" customHeight="1">
      <c r="C288"/>
      <c r="D288"/>
      <c r="E288"/>
      <c r="F288"/>
      <c r="G288"/>
      <c r="H288"/>
      <c r="I288"/>
      <c r="J288"/>
      <c r="K288"/>
      <c r="L288"/>
      <c r="M288"/>
    </row>
    <row r="289" spans="3:13" s="4" customFormat="1" ht="11.25" customHeight="1">
      <c r="C289"/>
      <c r="D289"/>
      <c r="E289"/>
      <c r="F289"/>
      <c r="G289"/>
      <c r="H289"/>
      <c r="I289"/>
      <c r="J289"/>
      <c r="K289"/>
      <c r="L289"/>
      <c r="M289"/>
    </row>
    <row r="290" spans="3:13" s="4" customFormat="1" ht="11.25" customHeight="1">
      <c r="C290"/>
      <c r="D290"/>
      <c r="E290"/>
      <c r="F290"/>
      <c r="G290"/>
      <c r="H290"/>
      <c r="I290"/>
      <c r="J290"/>
      <c r="K290"/>
      <c r="L290"/>
      <c r="M290"/>
    </row>
    <row r="291" spans="3:13" s="4" customFormat="1" ht="11.25" customHeight="1">
      <c r="C291"/>
      <c r="D291"/>
      <c r="E291"/>
      <c r="F291"/>
      <c r="G291"/>
      <c r="H291"/>
      <c r="I291"/>
      <c r="J291"/>
      <c r="K291"/>
      <c r="L291"/>
      <c r="M291"/>
    </row>
    <row r="292" spans="3:13" s="4" customFormat="1" ht="11.25" customHeight="1">
      <c r="C292"/>
      <c r="D292"/>
      <c r="E292"/>
      <c r="F292"/>
      <c r="G292"/>
      <c r="H292"/>
      <c r="I292"/>
      <c r="J292"/>
      <c r="K292"/>
      <c r="L292"/>
      <c r="M292"/>
    </row>
    <row r="293" spans="3:13" s="4" customFormat="1" ht="11.25" customHeight="1">
      <c r="C293"/>
      <c r="D293"/>
      <c r="E293"/>
      <c r="F293"/>
      <c r="G293"/>
      <c r="H293"/>
      <c r="I293"/>
      <c r="J293"/>
      <c r="K293"/>
      <c r="L293"/>
      <c r="M293"/>
    </row>
    <row r="294" spans="3:13" s="4" customFormat="1" ht="11.25" customHeight="1">
      <c r="C294"/>
      <c r="D294"/>
      <c r="E294"/>
      <c r="F294"/>
      <c r="G294"/>
      <c r="H294"/>
      <c r="I294"/>
      <c r="J294"/>
      <c r="K294"/>
      <c r="L294"/>
      <c r="M294"/>
    </row>
    <row r="295" spans="3:13" s="4" customFormat="1" ht="11.25" customHeight="1">
      <c r="C295"/>
      <c r="D295"/>
      <c r="E295"/>
      <c r="F295"/>
      <c r="G295"/>
      <c r="H295"/>
      <c r="I295"/>
      <c r="J295"/>
      <c r="K295"/>
      <c r="L295"/>
      <c r="M295"/>
    </row>
    <row r="296" spans="3:13" s="4" customFormat="1" ht="11.25" customHeight="1">
      <c r="C296"/>
      <c r="D296"/>
      <c r="E296"/>
      <c r="F296"/>
      <c r="G296"/>
      <c r="H296"/>
      <c r="I296"/>
      <c r="J296"/>
      <c r="K296"/>
      <c r="L296"/>
      <c r="M296"/>
    </row>
    <row r="297" spans="3:13" s="4" customFormat="1" ht="11.25" customHeight="1">
      <c r="C297"/>
      <c r="D297"/>
      <c r="E297"/>
      <c r="F297"/>
      <c r="G297"/>
      <c r="H297"/>
      <c r="I297"/>
      <c r="J297"/>
      <c r="K297"/>
      <c r="L297"/>
      <c r="M297"/>
    </row>
    <row r="298" spans="3:13" s="4" customFormat="1" ht="11.25" customHeight="1">
      <c r="C298"/>
      <c r="D298"/>
      <c r="E298"/>
      <c r="F298"/>
      <c r="G298"/>
      <c r="H298"/>
      <c r="I298"/>
      <c r="J298"/>
      <c r="K298"/>
      <c r="L298"/>
      <c r="M298"/>
    </row>
    <row r="299" spans="3:13" s="4" customFormat="1" ht="11.25" customHeight="1">
      <c r="C299"/>
      <c r="D299"/>
      <c r="E299"/>
      <c r="F299"/>
      <c r="G299"/>
      <c r="H299"/>
      <c r="I299"/>
      <c r="J299"/>
      <c r="K299"/>
      <c r="L299"/>
      <c r="M299"/>
    </row>
    <row r="300" spans="3:13" s="4" customFormat="1" ht="11.25" customHeight="1">
      <c r="C300"/>
      <c r="D300"/>
      <c r="E300"/>
      <c r="F300"/>
      <c r="G300"/>
      <c r="H300"/>
      <c r="I300"/>
      <c r="J300"/>
      <c r="K300"/>
      <c r="L300"/>
      <c r="M300"/>
    </row>
    <row r="301" spans="3:13" s="4" customFormat="1" ht="11.25" customHeight="1">
      <c r="C301"/>
      <c r="D301"/>
      <c r="E301"/>
      <c r="F301"/>
      <c r="G301"/>
      <c r="H301"/>
      <c r="I301"/>
      <c r="J301"/>
      <c r="K301"/>
      <c r="L301"/>
      <c r="M301"/>
    </row>
    <row r="302" spans="3:13" s="4" customFormat="1" ht="11.25" customHeight="1">
      <c r="C302"/>
      <c r="D302"/>
      <c r="E302"/>
      <c r="F302"/>
      <c r="G302"/>
      <c r="H302"/>
      <c r="I302"/>
      <c r="J302"/>
      <c r="K302"/>
      <c r="L302"/>
      <c r="M302"/>
    </row>
    <row r="303" spans="3:13" s="4" customFormat="1" ht="11.25" customHeight="1">
      <c r="C303"/>
      <c r="D303"/>
      <c r="E303"/>
      <c r="F303"/>
      <c r="G303"/>
      <c r="H303"/>
      <c r="I303"/>
      <c r="J303"/>
      <c r="K303"/>
      <c r="L303"/>
      <c r="M303"/>
    </row>
    <row r="304" spans="3:13" s="4" customFormat="1" ht="11.25" customHeight="1">
      <c r="C304"/>
      <c r="D304"/>
      <c r="E304"/>
      <c r="F304"/>
      <c r="G304"/>
      <c r="H304"/>
      <c r="I304"/>
      <c r="J304"/>
      <c r="K304"/>
      <c r="L304"/>
      <c r="M304"/>
    </row>
    <row r="305" spans="3:13" s="4" customFormat="1" ht="11.25" customHeight="1">
      <c r="C305"/>
      <c r="D305"/>
      <c r="E305"/>
      <c r="F305"/>
      <c r="G305"/>
      <c r="H305"/>
      <c r="I305"/>
      <c r="J305"/>
      <c r="K305"/>
      <c r="L305"/>
      <c r="M305"/>
    </row>
    <row r="306" spans="3:13" s="4" customFormat="1" ht="11.25" customHeight="1">
      <c r="C306"/>
      <c r="D306"/>
      <c r="E306"/>
      <c r="F306"/>
      <c r="G306"/>
      <c r="H306"/>
      <c r="I306"/>
      <c r="J306"/>
      <c r="K306"/>
      <c r="L306"/>
      <c r="M306"/>
    </row>
    <row r="307" spans="3:13" s="4" customFormat="1" ht="11.25" customHeight="1">
      <c r="C307"/>
      <c r="D307"/>
      <c r="E307"/>
      <c r="F307"/>
      <c r="G307"/>
      <c r="H307"/>
      <c r="I307"/>
      <c r="J307"/>
      <c r="K307"/>
      <c r="L307"/>
      <c r="M307"/>
    </row>
    <row r="308" spans="3:13" s="4" customFormat="1" ht="11.25" customHeight="1">
      <c r="C308"/>
      <c r="D308"/>
      <c r="E308"/>
      <c r="F308"/>
      <c r="G308"/>
      <c r="H308"/>
      <c r="I308"/>
      <c r="J308"/>
      <c r="K308"/>
      <c r="L308"/>
      <c r="M308"/>
    </row>
    <row r="309" spans="3:13" s="4" customFormat="1" ht="11.25" customHeight="1">
      <c r="C309"/>
      <c r="D309"/>
      <c r="E309"/>
      <c r="F309"/>
      <c r="G309"/>
      <c r="H309"/>
      <c r="I309"/>
      <c r="J309"/>
      <c r="K309"/>
      <c r="L309"/>
      <c r="M309"/>
    </row>
    <row r="310" spans="3:13" s="4" customFormat="1" ht="11.25" customHeight="1">
      <c r="C310"/>
      <c r="D310"/>
      <c r="E310"/>
      <c r="F310"/>
      <c r="G310"/>
      <c r="H310"/>
      <c r="I310"/>
      <c r="J310"/>
      <c r="K310"/>
      <c r="L310"/>
      <c r="M310"/>
    </row>
    <row r="311" spans="3:13" s="4" customFormat="1" ht="11.25" customHeight="1">
      <c r="C311"/>
      <c r="D311"/>
      <c r="E311"/>
      <c r="F311"/>
      <c r="G311"/>
      <c r="H311"/>
      <c r="I311"/>
      <c r="J311"/>
      <c r="K311"/>
      <c r="L311"/>
      <c r="M311"/>
    </row>
    <row r="312" spans="3:13" s="4" customFormat="1" ht="11.25" customHeight="1">
      <c r="C312"/>
      <c r="D312"/>
      <c r="E312"/>
      <c r="F312"/>
      <c r="G312"/>
      <c r="H312"/>
      <c r="I312"/>
      <c r="J312"/>
      <c r="K312"/>
      <c r="L312"/>
      <c r="M312"/>
    </row>
    <row r="313" spans="3:13" s="4" customFormat="1" ht="11.25" customHeight="1">
      <c r="C313"/>
      <c r="D313"/>
      <c r="E313"/>
      <c r="F313"/>
      <c r="G313"/>
      <c r="H313"/>
      <c r="I313"/>
      <c r="J313"/>
      <c r="K313"/>
      <c r="L313"/>
      <c r="M313"/>
    </row>
    <row r="314" spans="3:13" s="4" customFormat="1" ht="11.25" customHeight="1">
      <c r="C314"/>
      <c r="D314"/>
      <c r="E314"/>
      <c r="F314"/>
      <c r="G314"/>
      <c r="H314"/>
      <c r="I314"/>
      <c r="J314"/>
      <c r="K314"/>
      <c r="L314"/>
      <c r="M314"/>
    </row>
    <row r="315" spans="3:13" s="4" customFormat="1" ht="11.25" customHeight="1">
      <c r="C315"/>
      <c r="D315"/>
      <c r="E315"/>
      <c r="F315"/>
      <c r="G315"/>
      <c r="H315"/>
      <c r="I315"/>
      <c r="J315"/>
      <c r="K315"/>
      <c r="L315"/>
      <c r="M315"/>
    </row>
    <row r="316" spans="3:13" s="4" customFormat="1" ht="11.25" customHeight="1">
      <c r="C316"/>
      <c r="D316"/>
      <c r="E316"/>
      <c r="F316"/>
      <c r="G316"/>
      <c r="H316"/>
      <c r="I316"/>
      <c r="J316"/>
      <c r="K316"/>
      <c r="L316"/>
      <c r="M316"/>
    </row>
    <row r="317" spans="3:13" s="4" customFormat="1" ht="11.25" customHeight="1">
      <c r="C317"/>
      <c r="D317"/>
      <c r="E317"/>
      <c r="F317"/>
      <c r="G317"/>
      <c r="H317"/>
      <c r="I317"/>
      <c r="J317"/>
      <c r="K317"/>
      <c r="L317"/>
      <c r="M317"/>
    </row>
    <row r="318" spans="3:13" s="4" customFormat="1" ht="11.25" customHeight="1">
      <c r="C318"/>
      <c r="D318"/>
      <c r="E318"/>
      <c r="F318"/>
      <c r="G318"/>
      <c r="H318"/>
      <c r="I318"/>
      <c r="J318"/>
      <c r="K318"/>
      <c r="L318"/>
      <c r="M318"/>
    </row>
    <row r="319" spans="3:13" s="4" customFormat="1" ht="11.25" customHeight="1">
      <c r="C319"/>
      <c r="D319"/>
      <c r="E319"/>
      <c r="F319"/>
      <c r="G319"/>
      <c r="H319"/>
      <c r="I319"/>
      <c r="J319"/>
      <c r="K319"/>
      <c r="L319"/>
      <c r="M319"/>
    </row>
    <row r="320" spans="3:13" s="4" customFormat="1" ht="11.25" customHeight="1">
      <c r="C320"/>
      <c r="D320"/>
      <c r="E320"/>
      <c r="F320"/>
      <c r="G320"/>
      <c r="H320"/>
      <c r="I320"/>
      <c r="J320"/>
      <c r="K320"/>
      <c r="L320"/>
      <c r="M320"/>
    </row>
    <row r="321" spans="3:13" s="4" customFormat="1" ht="11.25" customHeight="1">
      <c r="C321"/>
      <c r="D321"/>
      <c r="E321"/>
      <c r="F321"/>
      <c r="G321"/>
      <c r="H321"/>
      <c r="I321"/>
      <c r="J321"/>
      <c r="K321"/>
      <c r="L321"/>
      <c r="M321"/>
    </row>
    <row r="322" spans="3:13" s="4" customFormat="1" ht="11.25" customHeight="1">
      <c r="C322"/>
      <c r="D322"/>
      <c r="E322"/>
      <c r="F322"/>
      <c r="G322"/>
      <c r="H322"/>
      <c r="I322"/>
      <c r="J322"/>
      <c r="K322"/>
      <c r="L322"/>
      <c r="M322"/>
    </row>
    <row r="323" spans="3:13" s="4" customFormat="1" ht="11.25" customHeight="1">
      <c r="C323"/>
      <c r="D323"/>
      <c r="E323"/>
      <c r="F323"/>
      <c r="G323"/>
      <c r="H323"/>
      <c r="I323"/>
      <c r="J323"/>
      <c r="K323"/>
      <c r="L323"/>
      <c r="M323"/>
    </row>
    <row r="324" spans="3:13" s="4" customFormat="1" ht="11.25" customHeight="1">
      <c r="C324"/>
      <c r="D324"/>
      <c r="E324"/>
      <c r="F324"/>
      <c r="G324"/>
      <c r="H324"/>
      <c r="I324"/>
      <c r="J324"/>
      <c r="K324"/>
      <c r="L324"/>
      <c r="M324"/>
    </row>
    <row r="325" spans="3:13" s="4" customFormat="1" ht="11.25" customHeight="1">
      <c r="C325"/>
      <c r="D325"/>
      <c r="E325"/>
      <c r="F325"/>
      <c r="G325"/>
      <c r="H325"/>
      <c r="I325"/>
      <c r="J325"/>
      <c r="K325"/>
      <c r="L325"/>
      <c r="M325"/>
    </row>
    <row r="326" spans="3:13" s="4" customFormat="1" ht="11.25" customHeight="1">
      <c r="C326"/>
      <c r="D326"/>
      <c r="E326"/>
      <c r="F326"/>
      <c r="G326"/>
      <c r="H326"/>
      <c r="I326"/>
      <c r="J326"/>
      <c r="K326"/>
      <c r="L326"/>
      <c r="M326"/>
    </row>
    <row r="327" spans="3:13" s="4" customFormat="1" ht="11.25" customHeight="1">
      <c r="C327"/>
      <c r="D327"/>
      <c r="E327"/>
      <c r="F327"/>
      <c r="G327"/>
      <c r="H327"/>
      <c r="I327"/>
      <c r="J327"/>
      <c r="K327"/>
      <c r="L327"/>
      <c r="M327"/>
    </row>
    <row r="328" spans="3:13" s="4" customFormat="1" ht="11.25" customHeight="1">
      <c r="C328"/>
      <c r="D328"/>
      <c r="E328"/>
      <c r="F328"/>
      <c r="G328"/>
      <c r="H328"/>
      <c r="I328"/>
      <c r="J328"/>
      <c r="K328"/>
      <c r="L328"/>
      <c r="M328"/>
    </row>
    <row r="329" spans="3:13" s="4" customFormat="1" ht="11.25" customHeight="1">
      <c r="C329"/>
      <c r="D329"/>
      <c r="E329"/>
      <c r="F329"/>
      <c r="G329"/>
      <c r="H329"/>
      <c r="I329"/>
      <c r="J329"/>
      <c r="K329"/>
      <c r="L329"/>
      <c r="M329"/>
    </row>
    <row r="330" spans="3:13" s="4" customFormat="1" ht="11.25" customHeight="1">
      <c r="C330"/>
      <c r="D330"/>
      <c r="E330"/>
      <c r="F330"/>
      <c r="G330"/>
      <c r="H330"/>
      <c r="I330"/>
      <c r="J330"/>
      <c r="K330"/>
      <c r="L330"/>
      <c r="M330"/>
    </row>
    <row r="331" spans="3:13" s="4" customFormat="1" ht="11.25" customHeight="1">
      <c r="C331"/>
      <c r="D331"/>
      <c r="E331"/>
      <c r="F331"/>
      <c r="G331"/>
      <c r="H331"/>
      <c r="I331"/>
      <c r="J331"/>
      <c r="K331"/>
      <c r="L331"/>
      <c r="M331"/>
    </row>
    <row r="332" spans="3:13" s="4" customFormat="1" ht="11.25" customHeight="1">
      <c r="C332"/>
      <c r="D332"/>
      <c r="E332"/>
      <c r="F332"/>
      <c r="G332"/>
      <c r="H332"/>
      <c r="I332"/>
      <c r="J332"/>
      <c r="K332"/>
      <c r="L332"/>
      <c r="M332"/>
    </row>
    <row r="333" spans="3:13" s="4" customFormat="1" ht="11.25" customHeight="1">
      <c r="C333"/>
      <c r="D333"/>
      <c r="E333"/>
      <c r="F333"/>
      <c r="G333"/>
      <c r="H333"/>
      <c r="I333"/>
      <c r="J333"/>
      <c r="K333"/>
      <c r="L333"/>
      <c r="M333"/>
    </row>
    <row r="334" spans="3:13" s="4" customFormat="1" ht="11.25" customHeight="1">
      <c r="C334"/>
      <c r="D334"/>
      <c r="E334"/>
      <c r="F334"/>
      <c r="G334"/>
      <c r="H334"/>
      <c r="I334"/>
      <c r="J334"/>
      <c r="K334"/>
      <c r="L334"/>
      <c r="M334"/>
    </row>
    <row r="335" spans="3:13" s="4" customFormat="1" ht="11.25" customHeight="1">
      <c r="C335"/>
      <c r="D335"/>
      <c r="E335"/>
      <c r="F335"/>
      <c r="G335"/>
      <c r="H335"/>
      <c r="I335"/>
      <c r="J335"/>
      <c r="K335"/>
      <c r="L335"/>
      <c r="M335"/>
    </row>
    <row r="336" spans="3:13" s="4" customFormat="1" ht="11.25" customHeight="1">
      <c r="C336"/>
      <c r="D336"/>
      <c r="E336"/>
      <c r="F336"/>
      <c r="G336"/>
      <c r="H336"/>
      <c r="I336"/>
      <c r="J336"/>
      <c r="K336"/>
      <c r="L336"/>
      <c r="M336"/>
    </row>
    <row r="337" spans="3:13" s="4" customFormat="1" ht="11.25" customHeight="1">
      <c r="C337"/>
      <c r="D337"/>
      <c r="E337"/>
      <c r="F337"/>
      <c r="G337"/>
      <c r="H337"/>
      <c r="I337"/>
      <c r="J337"/>
      <c r="K337"/>
      <c r="L337"/>
      <c r="M337"/>
    </row>
    <row r="338" spans="3:13" s="4" customFormat="1" ht="11.25" customHeight="1">
      <c r="C338"/>
      <c r="D338"/>
      <c r="E338"/>
      <c r="F338"/>
      <c r="G338"/>
      <c r="H338"/>
      <c r="I338"/>
      <c r="J338"/>
      <c r="K338"/>
      <c r="L338"/>
      <c r="M338"/>
    </row>
    <row r="339" spans="3:13" s="4" customFormat="1" ht="11.25" customHeight="1">
      <c r="C339"/>
      <c r="D339"/>
      <c r="E339"/>
      <c r="F339"/>
      <c r="G339"/>
      <c r="H339"/>
      <c r="I339"/>
      <c r="J339"/>
      <c r="K339"/>
      <c r="L339"/>
      <c r="M339"/>
    </row>
    <row r="340" spans="3:13" s="4" customFormat="1" ht="11.25" customHeight="1">
      <c r="C340"/>
      <c r="D340"/>
      <c r="E340"/>
      <c r="F340"/>
      <c r="G340"/>
      <c r="H340"/>
      <c r="I340"/>
      <c r="J340"/>
      <c r="K340"/>
      <c r="L340"/>
      <c r="M340"/>
    </row>
    <row r="341" spans="3:13" s="4" customFormat="1" ht="11.25" customHeight="1">
      <c r="C341"/>
      <c r="D341"/>
      <c r="E341"/>
      <c r="F341"/>
      <c r="G341"/>
      <c r="H341"/>
      <c r="I341"/>
      <c r="J341"/>
      <c r="K341"/>
      <c r="L341"/>
      <c r="M341"/>
    </row>
    <row r="342" spans="3:13" s="4" customFormat="1" ht="11.25" customHeight="1">
      <c r="C342"/>
      <c r="D342"/>
      <c r="E342"/>
      <c r="F342"/>
      <c r="G342"/>
      <c r="H342"/>
      <c r="I342"/>
      <c r="J342"/>
      <c r="K342"/>
      <c r="L342"/>
      <c r="M342"/>
    </row>
    <row r="343" spans="3:13" s="4" customFormat="1" ht="11.25" customHeight="1">
      <c r="C343"/>
      <c r="D343"/>
      <c r="E343"/>
      <c r="F343"/>
      <c r="G343"/>
      <c r="H343"/>
      <c r="I343"/>
      <c r="J343"/>
      <c r="K343"/>
      <c r="L343"/>
      <c r="M343"/>
    </row>
    <row r="344" spans="3:13" s="4" customFormat="1" ht="11.25" customHeight="1">
      <c r="C344"/>
      <c r="D344"/>
      <c r="E344"/>
      <c r="F344"/>
      <c r="G344"/>
      <c r="H344"/>
      <c r="I344"/>
      <c r="J344"/>
      <c r="K344"/>
      <c r="L344"/>
      <c r="M344"/>
    </row>
    <row r="345" spans="3:13" s="4" customFormat="1" ht="11.25" customHeight="1">
      <c r="C345"/>
      <c r="D345"/>
      <c r="E345"/>
      <c r="F345"/>
      <c r="G345"/>
      <c r="H345"/>
      <c r="I345"/>
      <c r="J345"/>
      <c r="K345"/>
      <c r="L345"/>
      <c r="M345"/>
    </row>
    <row r="346" spans="3:13" s="4" customFormat="1" ht="11.25" customHeight="1">
      <c r="C346"/>
      <c r="D346"/>
      <c r="E346"/>
      <c r="F346"/>
      <c r="G346"/>
      <c r="H346"/>
      <c r="I346"/>
      <c r="J346"/>
      <c r="K346"/>
      <c r="L346"/>
      <c r="M346"/>
    </row>
    <row r="347" spans="3:13" s="4" customFormat="1" ht="11.25" customHeight="1">
      <c r="C347"/>
      <c r="D347"/>
      <c r="E347"/>
      <c r="F347"/>
      <c r="G347"/>
      <c r="H347"/>
      <c r="I347"/>
      <c r="J347"/>
      <c r="K347"/>
      <c r="L347"/>
      <c r="M347"/>
    </row>
    <row r="348" spans="3:13" s="4" customFormat="1" ht="11.25" customHeight="1">
      <c r="C348"/>
      <c r="D348"/>
      <c r="E348"/>
      <c r="F348"/>
      <c r="G348"/>
      <c r="H348"/>
      <c r="I348"/>
      <c r="J348"/>
      <c r="K348"/>
      <c r="L348"/>
      <c r="M348"/>
    </row>
    <row r="349" spans="3:13" s="4" customFormat="1" ht="11.25" customHeight="1">
      <c r="C349"/>
      <c r="D349"/>
      <c r="E349"/>
      <c r="F349"/>
      <c r="G349"/>
      <c r="H349"/>
      <c r="I349"/>
      <c r="J349"/>
      <c r="K349"/>
      <c r="L349"/>
      <c r="M349"/>
    </row>
    <row r="350" spans="3:13" s="4" customFormat="1" ht="11.25" customHeight="1">
      <c r="C350"/>
      <c r="D350"/>
      <c r="E350"/>
      <c r="F350"/>
      <c r="G350"/>
      <c r="H350"/>
      <c r="I350"/>
      <c r="J350"/>
      <c r="K350"/>
      <c r="L350"/>
      <c r="M350"/>
    </row>
    <row r="351" spans="3:13" s="4" customFormat="1" ht="11.25" customHeight="1">
      <c r="C351"/>
      <c r="D351"/>
      <c r="E351"/>
      <c r="F351"/>
      <c r="G351"/>
      <c r="H351"/>
      <c r="I351"/>
      <c r="J351"/>
      <c r="K351"/>
      <c r="L351"/>
      <c r="M351"/>
    </row>
    <row r="352" spans="3:13" s="4" customFormat="1" ht="11.25" customHeight="1">
      <c r="C352"/>
      <c r="D352"/>
      <c r="E352"/>
      <c r="F352"/>
      <c r="G352"/>
      <c r="H352"/>
      <c r="I352"/>
      <c r="J352"/>
      <c r="K352"/>
      <c r="L352"/>
      <c r="M352"/>
    </row>
    <row r="353" spans="3:13" s="4" customFormat="1" ht="11.25" customHeight="1">
      <c r="C353"/>
      <c r="D353"/>
      <c r="E353"/>
      <c r="F353"/>
      <c r="G353"/>
      <c r="H353"/>
      <c r="I353"/>
      <c r="J353"/>
      <c r="K353"/>
      <c r="L353"/>
      <c r="M353"/>
    </row>
    <row r="354" spans="3:13" s="4" customFormat="1" ht="11.25" customHeight="1">
      <c r="C354"/>
      <c r="D354"/>
      <c r="E354"/>
      <c r="F354"/>
      <c r="G354"/>
      <c r="H354"/>
      <c r="I354"/>
      <c r="J354"/>
      <c r="K354"/>
      <c r="L354"/>
      <c r="M354"/>
    </row>
    <row r="355" spans="3:13" s="4" customFormat="1" ht="11.25" customHeight="1">
      <c r="C355"/>
      <c r="D355"/>
      <c r="E355"/>
      <c r="F355"/>
      <c r="G355"/>
      <c r="H355"/>
      <c r="I355"/>
      <c r="J355"/>
      <c r="K355"/>
      <c r="L355"/>
      <c r="M355"/>
    </row>
    <row r="356" spans="3:13" s="4" customFormat="1" ht="11.25" customHeight="1">
      <c r="C356"/>
      <c r="D356"/>
      <c r="E356"/>
      <c r="F356"/>
      <c r="G356"/>
      <c r="H356"/>
      <c r="I356"/>
      <c r="J356"/>
      <c r="K356"/>
      <c r="L356"/>
      <c r="M356"/>
    </row>
    <row r="357" spans="3:13" s="4" customFormat="1" ht="11.25" customHeight="1">
      <c r="C357"/>
      <c r="D357"/>
      <c r="E357"/>
      <c r="F357"/>
      <c r="G357"/>
      <c r="H357"/>
      <c r="I357"/>
      <c r="J357"/>
      <c r="K357"/>
      <c r="L357"/>
      <c r="M357"/>
    </row>
    <row r="358" spans="3:13" s="4" customFormat="1" ht="11.25" customHeight="1">
      <c r="C358"/>
      <c r="D358"/>
      <c r="E358"/>
      <c r="F358"/>
      <c r="G358"/>
      <c r="H358"/>
      <c r="I358"/>
      <c r="J358"/>
      <c r="K358"/>
      <c r="L358"/>
      <c r="M358"/>
    </row>
    <row r="359" spans="3:13" s="4" customFormat="1" ht="11.25" customHeight="1">
      <c r="C359"/>
      <c r="D359"/>
      <c r="E359"/>
      <c r="F359"/>
      <c r="G359"/>
      <c r="H359"/>
      <c r="I359"/>
      <c r="J359"/>
      <c r="K359"/>
      <c r="L359"/>
      <c r="M359"/>
    </row>
    <row r="360" spans="3:13" s="4" customFormat="1" ht="11.25" customHeight="1">
      <c r="C360"/>
      <c r="D360"/>
      <c r="E360"/>
      <c r="F360"/>
      <c r="G360"/>
      <c r="H360"/>
      <c r="I360"/>
      <c r="J360"/>
      <c r="K360"/>
      <c r="L360"/>
      <c r="M360"/>
    </row>
    <row r="361" spans="3:13" s="4" customFormat="1" ht="11.25" customHeight="1">
      <c r="C361"/>
      <c r="D361"/>
      <c r="E361"/>
      <c r="F361"/>
      <c r="G361"/>
      <c r="H361"/>
      <c r="I361"/>
      <c r="J361"/>
      <c r="K361"/>
      <c r="L361"/>
      <c r="M361"/>
    </row>
    <row r="362" spans="3:13" s="4" customFormat="1" ht="11.25" customHeight="1">
      <c r="C362"/>
      <c r="D362"/>
      <c r="E362"/>
      <c r="F362"/>
      <c r="G362"/>
      <c r="H362"/>
      <c r="I362"/>
      <c r="J362"/>
      <c r="K362"/>
      <c r="L362"/>
      <c r="M362"/>
    </row>
    <row r="363" spans="3:13" s="4" customFormat="1" ht="11.25" customHeight="1">
      <c r="C363"/>
      <c r="D363"/>
      <c r="E363"/>
      <c r="F363"/>
      <c r="G363"/>
      <c r="H363"/>
      <c r="I363"/>
      <c r="J363"/>
      <c r="K363"/>
      <c r="L363"/>
      <c r="M363"/>
    </row>
    <row r="364" spans="3:13" s="4" customFormat="1" ht="11.25" customHeight="1">
      <c r="C364"/>
      <c r="D364"/>
      <c r="E364"/>
      <c r="F364"/>
      <c r="G364"/>
      <c r="H364"/>
      <c r="I364"/>
      <c r="J364"/>
      <c r="K364"/>
      <c r="L364"/>
      <c r="M364"/>
    </row>
    <row r="365" spans="3:13" s="4" customFormat="1" ht="11.25" customHeight="1">
      <c r="C365"/>
      <c r="D365"/>
      <c r="E365"/>
      <c r="F365"/>
      <c r="G365"/>
      <c r="H365"/>
      <c r="I365"/>
      <c r="J365"/>
      <c r="K365"/>
      <c r="L365"/>
      <c r="M365"/>
    </row>
    <row r="366" spans="3:13" s="4" customFormat="1" ht="11.25" customHeight="1">
      <c r="C366"/>
      <c r="D366"/>
      <c r="E366"/>
      <c r="F366"/>
      <c r="G366"/>
      <c r="H366"/>
      <c r="I366"/>
      <c r="J366"/>
      <c r="K366"/>
      <c r="L366"/>
      <c r="M366"/>
    </row>
    <row r="367" spans="3:13" s="4" customFormat="1" ht="11.25" customHeight="1">
      <c r="C367"/>
      <c r="D367"/>
      <c r="E367"/>
      <c r="F367"/>
      <c r="G367"/>
      <c r="H367"/>
      <c r="I367"/>
      <c r="J367"/>
      <c r="K367"/>
      <c r="L367"/>
      <c r="M367"/>
    </row>
    <row r="368" spans="3:13" s="4" customFormat="1" ht="11.25" customHeight="1">
      <c r="C368"/>
      <c r="D368"/>
      <c r="E368"/>
      <c r="F368"/>
      <c r="G368"/>
      <c r="H368"/>
      <c r="I368"/>
      <c r="J368"/>
      <c r="K368"/>
      <c r="L368"/>
      <c r="M368"/>
    </row>
    <row r="369" spans="3:13" s="4" customFormat="1" ht="11.25" customHeight="1">
      <c r="C369"/>
      <c r="D369"/>
      <c r="E369"/>
      <c r="F369"/>
      <c r="G369"/>
      <c r="H369"/>
      <c r="I369"/>
      <c r="J369"/>
      <c r="K369"/>
      <c r="L369"/>
      <c r="M369"/>
    </row>
    <row r="370" spans="3:13" s="4" customFormat="1" ht="11.25" customHeight="1">
      <c r="C370"/>
      <c r="D370"/>
      <c r="E370"/>
      <c r="F370"/>
      <c r="G370"/>
      <c r="H370"/>
      <c r="I370"/>
      <c r="J370"/>
      <c r="K370"/>
      <c r="L370"/>
      <c r="M370"/>
    </row>
    <row r="371" spans="3:13" s="4" customFormat="1" ht="11.25" customHeight="1">
      <c r="C371"/>
      <c r="D371"/>
      <c r="E371"/>
      <c r="F371"/>
      <c r="G371"/>
      <c r="H371"/>
      <c r="I371"/>
      <c r="J371"/>
      <c r="K371"/>
      <c r="L371"/>
      <c r="M371"/>
    </row>
    <row r="372" spans="3:13" s="4" customFormat="1" ht="11.25" customHeight="1">
      <c r="C372"/>
      <c r="D372"/>
      <c r="E372"/>
      <c r="F372"/>
      <c r="G372"/>
      <c r="H372"/>
      <c r="I372"/>
      <c r="J372"/>
      <c r="K372"/>
      <c r="L372"/>
      <c r="M372"/>
    </row>
    <row r="373" spans="3:13" s="4" customFormat="1" ht="11.25" customHeight="1">
      <c r="C373"/>
      <c r="D373"/>
      <c r="E373"/>
      <c r="F373"/>
      <c r="G373"/>
      <c r="H373"/>
      <c r="I373"/>
      <c r="J373"/>
      <c r="K373"/>
      <c r="L373"/>
      <c r="M373"/>
    </row>
    <row r="374" spans="3:13" s="4" customFormat="1" ht="11.25" customHeight="1">
      <c r="C374"/>
      <c r="D374"/>
      <c r="E374"/>
      <c r="F374"/>
      <c r="G374"/>
      <c r="H374"/>
      <c r="I374"/>
      <c r="J374"/>
      <c r="K374"/>
      <c r="L374"/>
      <c r="M374"/>
    </row>
    <row r="375" spans="3:13" s="4" customFormat="1" ht="11.25" customHeight="1">
      <c r="C375"/>
      <c r="D375"/>
      <c r="E375"/>
      <c r="F375"/>
      <c r="G375"/>
      <c r="H375"/>
      <c r="I375"/>
      <c r="J375"/>
      <c r="K375"/>
      <c r="L375"/>
      <c r="M375"/>
    </row>
    <row r="376" spans="3:13" s="4" customFormat="1" ht="11.25" customHeight="1">
      <c r="C376"/>
      <c r="D376"/>
      <c r="E376"/>
      <c r="F376"/>
      <c r="G376"/>
      <c r="H376"/>
      <c r="I376"/>
      <c r="J376"/>
      <c r="K376"/>
      <c r="L376"/>
      <c r="M376"/>
    </row>
    <row r="377" spans="3:13" s="4" customFormat="1" ht="11.25" customHeight="1">
      <c r="C377"/>
      <c r="D377"/>
      <c r="E377"/>
      <c r="F377"/>
      <c r="G377"/>
      <c r="H377"/>
      <c r="I377"/>
      <c r="J377"/>
      <c r="K377"/>
      <c r="L377"/>
      <c r="M377"/>
    </row>
    <row r="378" spans="3:13" s="4" customFormat="1" ht="11.25" customHeight="1">
      <c r="C378"/>
      <c r="D378"/>
      <c r="E378"/>
      <c r="F378"/>
      <c r="G378"/>
      <c r="H378"/>
      <c r="I378"/>
      <c r="J378"/>
      <c r="K378"/>
      <c r="L378"/>
      <c r="M378"/>
    </row>
    <row r="379" spans="3:13" s="4" customFormat="1" ht="11.25" customHeight="1">
      <c r="C379"/>
      <c r="D379"/>
      <c r="E379"/>
      <c r="F379"/>
      <c r="G379"/>
      <c r="H379"/>
      <c r="I379"/>
      <c r="J379"/>
      <c r="K379"/>
      <c r="L379"/>
      <c r="M379"/>
    </row>
    <row r="380" spans="3:13" s="4" customFormat="1" ht="11.25" customHeight="1">
      <c r="C380"/>
      <c r="D380"/>
      <c r="E380"/>
      <c r="F380"/>
      <c r="G380"/>
      <c r="H380"/>
      <c r="I380"/>
      <c r="J380"/>
      <c r="K380"/>
      <c r="L380"/>
      <c r="M380"/>
    </row>
    <row r="381" spans="3:13" s="4" customFormat="1" ht="11.25" customHeight="1">
      <c r="C381"/>
      <c r="D381"/>
      <c r="E381"/>
      <c r="F381"/>
      <c r="G381"/>
      <c r="H381"/>
      <c r="I381"/>
      <c r="J381"/>
      <c r="K381"/>
      <c r="L381"/>
      <c r="M381"/>
    </row>
    <row r="382" spans="3:13" s="4" customFormat="1" ht="11.25" customHeight="1">
      <c r="C382"/>
      <c r="D382"/>
      <c r="E382"/>
      <c r="F382"/>
      <c r="G382"/>
      <c r="H382"/>
      <c r="I382"/>
      <c r="J382"/>
      <c r="K382"/>
      <c r="L382"/>
      <c r="M382"/>
    </row>
    <row r="383" spans="3:13" s="4" customFormat="1" ht="11.25" customHeight="1">
      <c r="C383"/>
      <c r="D383"/>
      <c r="E383"/>
      <c r="F383"/>
      <c r="G383"/>
      <c r="H383"/>
      <c r="I383"/>
      <c r="J383"/>
      <c r="K383"/>
      <c r="L383"/>
      <c r="M383"/>
    </row>
    <row r="384" spans="3:13" s="4" customFormat="1" ht="11.25" customHeight="1">
      <c r="C384"/>
      <c r="D384"/>
      <c r="E384"/>
      <c r="F384"/>
      <c r="G384"/>
      <c r="H384"/>
      <c r="I384"/>
      <c r="J384"/>
      <c r="K384"/>
      <c r="L384"/>
      <c r="M384"/>
    </row>
    <row r="385" spans="3:13" s="4" customFormat="1" ht="11.25" customHeight="1">
      <c r="C385"/>
      <c r="D385"/>
      <c r="E385"/>
      <c r="F385"/>
      <c r="G385"/>
      <c r="H385"/>
      <c r="I385"/>
      <c r="J385"/>
      <c r="K385"/>
      <c r="L385"/>
      <c r="M385"/>
    </row>
    <row r="386" spans="3:13" s="4" customFormat="1" ht="11.25" customHeight="1">
      <c r="C386"/>
      <c r="D386"/>
      <c r="E386"/>
      <c r="F386"/>
      <c r="G386"/>
      <c r="H386"/>
      <c r="I386"/>
      <c r="J386"/>
      <c r="K386"/>
      <c r="L386"/>
      <c r="M386"/>
    </row>
    <row r="387" spans="3:13" s="4" customFormat="1" ht="11.25" customHeight="1">
      <c r="C387"/>
      <c r="D387"/>
      <c r="E387"/>
      <c r="F387"/>
      <c r="G387"/>
      <c r="H387"/>
      <c r="I387"/>
      <c r="J387"/>
      <c r="K387"/>
      <c r="L387"/>
      <c r="M387"/>
    </row>
    <row r="388" spans="3:13" s="4" customFormat="1" ht="11.25" customHeight="1">
      <c r="C388"/>
      <c r="D388"/>
      <c r="E388"/>
      <c r="F388"/>
      <c r="G388"/>
      <c r="H388"/>
      <c r="I388"/>
      <c r="J388"/>
      <c r="K388"/>
      <c r="L388"/>
      <c r="M388"/>
    </row>
    <row r="389" spans="3:13" s="4" customFormat="1" ht="11.25" customHeight="1">
      <c r="C389"/>
      <c r="D389"/>
      <c r="E389"/>
      <c r="F389"/>
      <c r="G389"/>
      <c r="H389"/>
      <c r="I389"/>
      <c r="J389"/>
      <c r="K389"/>
      <c r="L389"/>
      <c r="M389"/>
    </row>
    <row r="390" spans="3:13" s="4" customFormat="1" ht="11.25" customHeight="1">
      <c r="C390"/>
      <c r="D390"/>
      <c r="E390"/>
      <c r="F390"/>
      <c r="G390"/>
      <c r="H390"/>
      <c r="I390"/>
      <c r="J390"/>
      <c r="K390"/>
      <c r="L390"/>
      <c r="M390"/>
    </row>
    <row r="391" spans="3:13" s="4" customFormat="1" ht="11.25" customHeight="1">
      <c r="C391"/>
      <c r="D391"/>
      <c r="E391"/>
      <c r="F391"/>
      <c r="G391"/>
      <c r="H391"/>
      <c r="I391"/>
      <c r="J391"/>
      <c r="K391"/>
      <c r="L391"/>
      <c r="M391"/>
    </row>
    <row r="392" spans="3:13" s="4" customFormat="1" ht="11.25" customHeight="1">
      <c r="C392"/>
      <c r="D392"/>
      <c r="E392"/>
      <c r="F392"/>
      <c r="G392"/>
      <c r="H392"/>
      <c r="I392"/>
      <c r="J392"/>
      <c r="K392"/>
      <c r="L392"/>
      <c r="M392"/>
    </row>
    <row r="393" spans="3:13" s="4" customFormat="1" ht="11.25" customHeight="1">
      <c r="C393"/>
      <c r="D393"/>
      <c r="E393"/>
      <c r="F393"/>
      <c r="G393"/>
      <c r="H393"/>
      <c r="I393"/>
      <c r="J393"/>
      <c r="K393"/>
      <c r="L393"/>
      <c r="M393"/>
    </row>
    <row r="394" spans="3:13" s="4" customFormat="1" ht="11.25" customHeight="1">
      <c r="C394"/>
      <c r="D394"/>
      <c r="E394"/>
      <c r="F394"/>
      <c r="G394"/>
      <c r="H394"/>
      <c r="I394"/>
      <c r="J394"/>
      <c r="K394"/>
      <c r="L394"/>
      <c r="M394"/>
    </row>
    <row r="395" spans="3:13" s="4" customFormat="1" ht="11.25" customHeight="1">
      <c r="C395"/>
      <c r="D395"/>
      <c r="E395"/>
      <c r="F395"/>
      <c r="G395"/>
      <c r="H395"/>
      <c r="I395"/>
      <c r="J395"/>
      <c r="K395"/>
      <c r="L395"/>
      <c r="M395"/>
    </row>
    <row r="396" spans="3:13" s="4" customFormat="1" ht="11.25" customHeight="1">
      <c r="C396"/>
      <c r="D396"/>
      <c r="E396"/>
      <c r="F396"/>
      <c r="G396"/>
      <c r="H396"/>
      <c r="I396"/>
      <c r="J396"/>
      <c r="K396"/>
      <c r="L396"/>
      <c r="M396"/>
    </row>
    <row r="397" spans="3:13" s="4" customFormat="1" ht="11.25" customHeight="1">
      <c r="C397"/>
      <c r="D397"/>
      <c r="E397"/>
      <c r="F397"/>
      <c r="G397"/>
      <c r="H397"/>
      <c r="I397"/>
      <c r="J397"/>
      <c r="K397"/>
      <c r="L397"/>
      <c r="M397"/>
    </row>
    <row r="398" spans="3:13" s="4" customFormat="1" ht="11.25" customHeight="1">
      <c r="C398"/>
      <c r="D398"/>
      <c r="E398"/>
      <c r="F398"/>
      <c r="G398"/>
      <c r="H398"/>
      <c r="I398"/>
      <c r="J398"/>
      <c r="K398"/>
      <c r="L398"/>
      <c r="M398"/>
    </row>
    <row r="399" spans="3:13" s="4" customFormat="1" ht="11.25" customHeight="1">
      <c r="C399"/>
      <c r="D399"/>
      <c r="E399"/>
      <c r="F399"/>
      <c r="G399"/>
      <c r="H399"/>
      <c r="I399"/>
      <c r="J399"/>
      <c r="K399"/>
      <c r="L399"/>
      <c r="M399"/>
    </row>
    <row r="400" spans="3:13" s="4" customFormat="1" ht="11.25" customHeight="1">
      <c r="C400"/>
      <c r="D400"/>
      <c r="E400"/>
      <c r="F400"/>
      <c r="G400"/>
      <c r="H400"/>
      <c r="I400"/>
      <c r="J400"/>
      <c r="K400"/>
      <c r="L400"/>
      <c r="M400"/>
    </row>
    <row r="401" spans="3:13" s="4" customFormat="1" ht="11.25" customHeight="1">
      <c r="C401"/>
      <c r="D401"/>
      <c r="E401"/>
      <c r="F401"/>
      <c r="G401"/>
      <c r="H401"/>
      <c r="I401"/>
      <c r="J401"/>
      <c r="K401"/>
      <c r="L401"/>
      <c r="M401"/>
    </row>
    <row r="402" spans="3:13" s="4" customFormat="1" ht="11.25" customHeight="1">
      <c r="C402"/>
      <c r="D402"/>
      <c r="E402"/>
      <c r="F402"/>
      <c r="G402"/>
      <c r="H402"/>
      <c r="I402"/>
      <c r="J402"/>
      <c r="K402"/>
      <c r="L402"/>
      <c r="M402"/>
    </row>
    <row r="403" spans="3:13" s="4" customFormat="1" ht="11.25" customHeight="1">
      <c r="C403"/>
      <c r="D403"/>
      <c r="E403"/>
      <c r="F403"/>
      <c r="G403"/>
      <c r="H403"/>
      <c r="I403"/>
      <c r="J403"/>
      <c r="K403"/>
      <c r="L403"/>
      <c r="M403"/>
    </row>
    <row r="404" spans="3:13" s="4" customFormat="1" ht="11.25" customHeight="1">
      <c r="C404"/>
      <c r="D404"/>
      <c r="E404"/>
      <c r="F404"/>
      <c r="G404"/>
      <c r="H404"/>
      <c r="I404"/>
      <c r="J404"/>
      <c r="K404"/>
      <c r="L404"/>
      <c r="M404"/>
    </row>
    <row r="405" spans="3:13" s="4" customFormat="1" ht="11.25" customHeight="1">
      <c r="C405"/>
      <c r="D405"/>
      <c r="E405"/>
      <c r="F405"/>
      <c r="G405"/>
      <c r="H405"/>
      <c r="I405"/>
      <c r="J405"/>
      <c r="K405"/>
      <c r="L405"/>
      <c r="M405"/>
    </row>
    <row r="406" spans="3:13" s="4" customFormat="1" ht="11.25" customHeight="1">
      <c r="C406"/>
      <c r="D406"/>
      <c r="E406"/>
      <c r="F406"/>
      <c r="G406"/>
      <c r="H406"/>
      <c r="I406"/>
      <c r="J406"/>
      <c r="K406"/>
      <c r="L406"/>
      <c r="M406"/>
    </row>
    <row r="407" spans="3:13" s="4" customFormat="1" ht="11.25" customHeight="1">
      <c r="C407"/>
      <c r="D407"/>
      <c r="E407"/>
      <c r="F407"/>
      <c r="G407"/>
      <c r="H407"/>
      <c r="I407"/>
      <c r="J407"/>
      <c r="K407"/>
      <c r="L407"/>
      <c r="M407"/>
    </row>
    <row r="408" spans="3:13" s="4" customFormat="1" ht="11.25" customHeight="1">
      <c r="C408"/>
      <c r="D408"/>
      <c r="E408"/>
      <c r="F408"/>
      <c r="G408"/>
      <c r="H408"/>
      <c r="I408"/>
      <c r="J408"/>
      <c r="K408"/>
      <c r="L408"/>
      <c r="M408"/>
    </row>
    <row r="409" spans="3:13" s="4" customFormat="1" ht="11.25" customHeight="1">
      <c r="C409"/>
      <c r="D409"/>
      <c r="E409"/>
      <c r="F409"/>
      <c r="G409"/>
      <c r="H409"/>
      <c r="I409"/>
      <c r="J409"/>
      <c r="K409"/>
      <c r="L409"/>
      <c r="M409"/>
    </row>
    <row r="410" spans="3:13" s="4" customFormat="1" ht="11.25" customHeight="1">
      <c r="C410"/>
      <c r="D410"/>
      <c r="E410"/>
      <c r="F410"/>
      <c r="G410"/>
      <c r="H410"/>
      <c r="I410"/>
      <c r="J410"/>
      <c r="K410"/>
      <c r="L410"/>
      <c r="M410"/>
    </row>
    <row r="411" spans="3:13" s="4" customFormat="1" ht="11.25" customHeight="1">
      <c r="C411"/>
      <c r="D411"/>
      <c r="E411"/>
      <c r="F411"/>
      <c r="G411"/>
      <c r="H411"/>
      <c r="I411"/>
      <c r="J411"/>
      <c r="K411"/>
      <c r="L411"/>
      <c r="M411"/>
    </row>
    <row r="412" spans="3:13" s="4" customFormat="1" ht="11.25" customHeight="1">
      <c r="C412"/>
      <c r="D412"/>
      <c r="E412"/>
      <c r="F412"/>
      <c r="G412"/>
      <c r="H412"/>
      <c r="I412"/>
      <c r="J412"/>
      <c r="K412"/>
      <c r="L412"/>
      <c r="M412"/>
    </row>
    <row r="413" spans="3:13" s="4" customFormat="1" ht="11.25" customHeight="1">
      <c r="C413"/>
      <c r="D413"/>
      <c r="E413"/>
      <c r="F413"/>
      <c r="G413"/>
      <c r="H413"/>
      <c r="I413"/>
      <c r="J413"/>
      <c r="K413"/>
      <c r="L413"/>
      <c r="M413"/>
    </row>
    <row r="414" spans="3:13" s="4" customFormat="1" ht="11.25" customHeight="1">
      <c r="C414"/>
      <c r="D414"/>
      <c r="E414"/>
      <c r="F414"/>
      <c r="G414"/>
      <c r="H414"/>
      <c r="I414"/>
      <c r="J414"/>
      <c r="K414"/>
      <c r="L414"/>
      <c r="M414"/>
    </row>
    <row r="415" spans="3:13" s="4" customFormat="1" ht="11.25" customHeight="1">
      <c r="C415"/>
      <c r="D415"/>
      <c r="E415"/>
      <c r="F415"/>
      <c r="G415"/>
      <c r="H415"/>
      <c r="I415"/>
      <c r="J415"/>
      <c r="K415"/>
      <c r="L415"/>
      <c r="M415"/>
    </row>
    <row r="416" spans="3:13" s="4" customFormat="1" ht="11.25" customHeight="1">
      <c r="C416"/>
      <c r="D416"/>
      <c r="E416"/>
      <c r="F416"/>
      <c r="G416"/>
      <c r="H416"/>
      <c r="I416"/>
      <c r="J416"/>
      <c r="K416"/>
      <c r="L416"/>
      <c r="M416"/>
    </row>
    <row r="417" spans="3:13" s="4" customFormat="1" ht="11.25" customHeight="1">
      <c r="C417"/>
      <c r="D417"/>
      <c r="E417"/>
      <c r="F417"/>
      <c r="G417"/>
      <c r="H417"/>
      <c r="I417"/>
      <c r="J417"/>
      <c r="K417"/>
      <c r="L417"/>
      <c r="M417"/>
    </row>
    <row r="418" spans="3:13" s="4" customFormat="1" ht="11.25" customHeight="1">
      <c r="C418"/>
      <c r="D418"/>
      <c r="E418"/>
      <c r="F418"/>
      <c r="G418"/>
      <c r="H418"/>
      <c r="I418"/>
      <c r="J418"/>
      <c r="K418"/>
      <c r="L418"/>
      <c r="M418"/>
    </row>
    <row r="419" spans="3:13" s="4" customFormat="1" ht="11.25" customHeight="1">
      <c r="C419"/>
      <c r="D419"/>
      <c r="E419"/>
      <c r="F419"/>
      <c r="G419"/>
      <c r="H419"/>
      <c r="I419"/>
      <c r="J419"/>
      <c r="K419"/>
      <c r="L419"/>
      <c r="M419"/>
    </row>
    <row r="420" spans="3:13" s="4" customFormat="1" ht="11.25" customHeight="1">
      <c r="C420"/>
      <c r="D420"/>
      <c r="E420"/>
      <c r="F420"/>
      <c r="G420"/>
      <c r="H420"/>
      <c r="I420"/>
      <c r="J420"/>
      <c r="K420"/>
      <c r="L420"/>
      <c r="M420"/>
    </row>
    <row r="421" spans="3:13" s="4" customFormat="1" ht="11.25" customHeight="1">
      <c r="C421"/>
      <c r="D421"/>
      <c r="E421"/>
      <c r="F421"/>
      <c r="G421"/>
      <c r="H421"/>
      <c r="I421"/>
      <c r="J421"/>
      <c r="K421"/>
      <c r="L421"/>
      <c r="M421"/>
    </row>
    <row r="422" spans="3:13" s="4" customFormat="1" ht="11.25" customHeight="1">
      <c r="C422"/>
      <c r="D422"/>
      <c r="E422"/>
      <c r="F422"/>
      <c r="G422"/>
      <c r="H422"/>
      <c r="I422"/>
      <c r="J422"/>
      <c r="K422"/>
      <c r="L422"/>
      <c r="M422"/>
    </row>
    <row r="423" spans="3:13" s="4" customFormat="1" ht="11.25" customHeight="1">
      <c r="C423"/>
      <c r="D423"/>
      <c r="E423"/>
      <c r="F423"/>
      <c r="G423"/>
      <c r="H423"/>
      <c r="I423"/>
      <c r="J423"/>
      <c r="K423"/>
      <c r="L423"/>
      <c r="M423"/>
    </row>
    <row r="424" spans="3:13" s="4" customFormat="1" ht="11.25" customHeight="1">
      <c r="C424"/>
      <c r="D424"/>
      <c r="E424"/>
      <c r="F424"/>
      <c r="G424"/>
      <c r="H424"/>
      <c r="I424"/>
      <c r="J424"/>
      <c r="K424"/>
      <c r="L424"/>
      <c r="M424"/>
    </row>
    <row r="425" spans="3:13" s="4" customFormat="1" ht="11.25" customHeight="1">
      <c r="C425"/>
      <c r="D425"/>
      <c r="E425"/>
      <c r="F425"/>
      <c r="G425"/>
      <c r="H425"/>
      <c r="I425"/>
      <c r="J425"/>
      <c r="K425"/>
      <c r="L425"/>
      <c r="M425"/>
    </row>
    <row r="426" spans="3:13" s="4" customFormat="1" ht="11.25" customHeight="1">
      <c r="C426"/>
      <c r="D426"/>
      <c r="E426"/>
      <c r="F426"/>
      <c r="G426"/>
      <c r="H426"/>
      <c r="I426"/>
      <c r="J426"/>
      <c r="K426"/>
      <c r="L426"/>
      <c r="M426"/>
    </row>
    <row r="427" spans="3:13" s="4" customFormat="1" ht="11.25" customHeight="1">
      <c r="C427"/>
      <c r="D427"/>
      <c r="E427"/>
      <c r="F427"/>
      <c r="G427"/>
      <c r="H427"/>
      <c r="I427"/>
      <c r="J427"/>
      <c r="K427"/>
      <c r="L427"/>
      <c r="M427"/>
    </row>
    <row r="428" spans="3:13" s="4" customFormat="1" ht="11.25" customHeight="1">
      <c r="C428"/>
      <c r="D428"/>
      <c r="E428"/>
      <c r="F428"/>
      <c r="G428"/>
      <c r="H428"/>
      <c r="I428"/>
      <c r="J428"/>
      <c r="K428"/>
      <c r="L428"/>
      <c r="M428"/>
    </row>
    <row r="429" spans="3:13" s="4" customFormat="1" ht="11.25" customHeight="1">
      <c r="C429"/>
      <c r="D429"/>
      <c r="E429"/>
      <c r="F429"/>
      <c r="G429"/>
      <c r="H429"/>
      <c r="I429"/>
      <c r="J429"/>
      <c r="K429"/>
      <c r="L429"/>
      <c r="M429"/>
    </row>
    <row r="430" spans="3:13" s="4" customFormat="1" ht="11.25" customHeight="1">
      <c r="C430"/>
      <c r="D430"/>
      <c r="E430"/>
      <c r="F430"/>
      <c r="G430"/>
      <c r="H430"/>
      <c r="I430"/>
      <c r="J430"/>
      <c r="K430"/>
      <c r="L430"/>
      <c r="M430"/>
    </row>
    <row r="431" spans="3:13" s="4" customFormat="1" ht="11.25" customHeight="1">
      <c r="C431"/>
      <c r="D431"/>
      <c r="E431"/>
      <c r="F431"/>
      <c r="G431"/>
      <c r="H431"/>
      <c r="I431"/>
      <c r="J431"/>
      <c r="K431"/>
      <c r="L431"/>
      <c r="M431"/>
    </row>
    <row r="432" spans="3:13" s="4" customFormat="1" ht="11.25" customHeight="1">
      <c r="C432"/>
      <c r="D432"/>
      <c r="E432"/>
      <c r="F432"/>
      <c r="G432"/>
      <c r="H432"/>
      <c r="I432"/>
      <c r="J432"/>
      <c r="K432"/>
      <c r="L432"/>
      <c r="M432"/>
    </row>
    <row r="433" spans="3:13" s="4" customFormat="1" ht="11.25" customHeight="1">
      <c r="C433"/>
      <c r="D433"/>
      <c r="E433"/>
      <c r="F433"/>
      <c r="G433"/>
      <c r="H433"/>
      <c r="I433"/>
      <c r="J433"/>
      <c r="K433"/>
      <c r="L433"/>
      <c r="M433"/>
    </row>
    <row r="434" spans="3:13" s="4" customFormat="1" ht="11.25" customHeight="1">
      <c r="C434"/>
      <c r="D434"/>
      <c r="E434"/>
      <c r="F434"/>
      <c r="G434"/>
      <c r="H434"/>
      <c r="I434"/>
      <c r="J434"/>
      <c r="K434"/>
      <c r="L434"/>
      <c r="M434"/>
    </row>
    <row r="435" spans="3:13" s="4" customFormat="1" ht="11.25" customHeight="1">
      <c r="C435"/>
      <c r="D435"/>
      <c r="E435"/>
      <c r="F435"/>
      <c r="G435"/>
      <c r="H435"/>
      <c r="I435"/>
      <c r="J435"/>
      <c r="K435"/>
      <c r="L435"/>
      <c r="M435"/>
    </row>
    <row r="436" spans="3:13" s="4" customFormat="1" ht="11.25" customHeight="1">
      <c r="C436"/>
      <c r="D436"/>
      <c r="E436"/>
      <c r="F436"/>
      <c r="G436"/>
      <c r="H436"/>
      <c r="I436"/>
      <c r="J436"/>
      <c r="K436"/>
      <c r="L436"/>
      <c r="M436"/>
    </row>
    <row r="437" spans="3:13" s="4" customFormat="1" ht="11.25" customHeight="1">
      <c r="C437"/>
      <c r="D437"/>
      <c r="E437"/>
      <c r="F437"/>
      <c r="G437"/>
      <c r="H437"/>
      <c r="I437"/>
      <c r="J437"/>
      <c r="K437"/>
      <c r="L437"/>
      <c r="M437"/>
    </row>
    <row r="438" spans="3:13" s="4" customFormat="1" ht="11.25" customHeight="1">
      <c r="C438"/>
      <c r="D438"/>
      <c r="E438"/>
      <c r="F438"/>
      <c r="G438"/>
      <c r="H438"/>
      <c r="I438"/>
      <c r="J438"/>
      <c r="K438"/>
      <c r="L438"/>
      <c r="M438"/>
    </row>
    <row r="439" spans="3:13" s="4" customFormat="1" ht="11.25" customHeight="1">
      <c r="C439"/>
      <c r="D439"/>
      <c r="E439"/>
      <c r="F439"/>
      <c r="G439"/>
      <c r="H439"/>
      <c r="I439"/>
      <c r="J439"/>
      <c r="K439"/>
      <c r="L439"/>
      <c r="M439"/>
    </row>
    <row r="440" spans="3:13" s="4" customFormat="1" ht="11.25" customHeight="1">
      <c r="C440"/>
      <c r="D440"/>
      <c r="E440"/>
      <c r="F440"/>
      <c r="G440"/>
      <c r="H440"/>
      <c r="I440"/>
      <c r="J440"/>
      <c r="K440"/>
      <c r="L440"/>
      <c r="M440"/>
    </row>
    <row r="441" spans="3:13" s="4" customFormat="1" ht="11.25" customHeight="1">
      <c r="C441"/>
      <c r="D441"/>
      <c r="E441"/>
      <c r="F441"/>
      <c r="G441"/>
      <c r="H441"/>
      <c r="I441"/>
      <c r="J441"/>
      <c r="K441"/>
      <c r="L441"/>
      <c r="M441"/>
    </row>
    <row r="442" spans="3:13" s="4" customFormat="1" ht="11.25" customHeight="1">
      <c r="C442"/>
      <c r="D442"/>
      <c r="E442"/>
      <c r="F442"/>
      <c r="G442"/>
      <c r="H442"/>
      <c r="I442"/>
      <c r="J442"/>
      <c r="K442"/>
      <c r="L442"/>
      <c r="M442"/>
    </row>
    <row r="443" spans="3:13" s="4" customFormat="1" ht="11.25" customHeight="1">
      <c r="C443"/>
      <c r="D443"/>
      <c r="E443"/>
      <c r="F443"/>
      <c r="G443"/>
      <c r="H443"/>
      <c r="I443"/>
      <c r="J443"/>
      <c r="K443"/>
      <c r="L443"/>
      <c r="M443"/>
    </row>
    <row r="444" spans="3:13" s="4" customFormat="1" ht="11.25" customHeight="1">
      <c r="C444"/>
      <c r="D444"/>
      <c r="E444"/>
      <c r="F444"/>
      <c r="G444"/>
      <c r="H444"/>
      <c r="I444"/>
      <c r="J444"/>
      <c r="K444"/>
      <c r="L444"/>
      <c r="M444"/>
    </row>
    <row r="445" spans="3:13" s="4" customFormat="1" ht="11.25" customHeight="1">
      <c r="C445"/>
      <c r="D445"/>
      <c r="E445"/>
      <c r="F445"/>
      <c r="G445"/>
      <c r="H445"/>
      <c r="I445"/>
      <c r="J445"/>
      <c r="K445"/>
      <c r="L445"/>
      <c r="M445"/>
    </row>
    <row r="446" spans="3:13" s="4" customFormat="1" ht="11.25" customHeight="1">
      <c r="C446"/>
      <c r="D446"/>
      <c r="E446"/>
      <c r="F446"/>
      <c r="G446"/>
      <c r="H446"/>
      <c r="I446"/>
      <c r="J446"/>
      <c r="K446"/>
      <c r="L446"/>
      <c r="M446"/>
    </row>
    <row r="447" spans="3:13" s="4" customFormat="1" ht="11.25" customHeight="1">
      <c r="C447"/>
      <c r="D447"/>
      <c r="E447"/>
      <c r="F447"/>
      <c r="G447"/>
      <c r="H447"/>
      <c r="I447"/>
      <c r="J447"/>
      <c r="K447"/>
      <c r="L447"/>
      <c r="M447"/>
    </row>
    <row r="448" spans="3:13" s="4" customFormat="1" ht="11.25" customHeight="1">
      <c r="C448"/>
      <c r="D448"/>
      <c r="E448"/>
      <c r="F448"/>
      <c r="G448"/>
      <c r="H448"/>
      <c r="I448"/>
      <c r="J448"/>
      <c r="K448"/>
      <c r="L448"/>
      <c r="M448"/>
    </row>
    <row r="449" spans="3:13" s="4" customFormat="1" ht="11.25" customHeight="1">
      <c r="C449"/>
      <c r="D449"/>
      <c r="E449"/>
      <c r="F449"/>
      <c r="G449"/>
      <c r="H449"/>
      <c r="I449"/>
      <c r="J449"/>
      <c r="K449"/>
      <c r="L449"/>
      <c r="M449"/>
    </row>
    <row r="450" spans="3:13" s="4" customFormat="1" ht="11.25" customHeight="1">
      <c r="C450"/>
      <c r="D450"/>
      <c r="E450"/>
      <c r="F450"/>
      <c r="G450"/>
      <c r="H450"/>
      <c r="I450"/>
      <c r="J450"/>
      <c r="K450"/>
      <c r="L450"/>
      <c r="M450"/>
    </row>
    <row r="451" spans="3:13" s="4" customFormat="1" ht="11.25" customHeight="1">
      <c r="C451"/>
      <c r="D451"/>
      <c r="E451"/>
      <c r="F451"/>
      <c r="G451"/>
      <c r="H451"/>
      <c r="I451"/>
      <c r="J451"/>
      <c r="K451"/>
      <c r="L451"/>
      <c r="M451"/>
    </row>
    <row r="452" spans="3:13" s="4" customFormat="1" ht="11.25" customHeight="1">
      <c r="C452"/>
      <c r="D452"/>
      <c r="E452"/>
      <c r="F452"/>
      <c r="G452"/>
      <c r="H452"/>
      <c r="I452"/>
      <c r="J452"/>
      <c r="K452"/>
      <c r="L452"/>
      <c r="M452"/>
    </row>
    <row r="453" spans="3:13" s="4" customFormat="1" ht="11.25" customHeight="1">
      <c r="C453"/>
      <c r="D453"/>
      <c r="E453"/>
      <c r="F453"/>
      <c r="G453"/>
      <c r="H453"/>
      <c r="I453"/>
      <c r="J453"/>
      <c r="K453"/>
      <c r="L453"/>
      <c r="M453"/>
    </row>
    <row r="454" spans="3:13" s="4" customFormat="1" ht="11.25" customHeight="1">
      <c r="C454"/>
      <c r="D454"/>
      <c r="E454"/>
      <c r="F454"/>
      <c r="G454"/>
      <c r="H454"/>
      <c r="I454"/>
      <c r="J454"/>
      <c r="K454"/>
      <c r="L454"/>
      <c r="M454"/>
    </row>
    <row r="455" spans="3:13" s="4" customFormat="1" ht="11.25" customHeight="1">
      <c r="C455"/>
      <c r="D455"/>
      <c r="E455"/>
      <c r="F455"/>
      <c r="G455"/>
      <c r="H455"/>
      <c r="I455"/>
      <c r="J455"/>
      <c r="K455"/>
      <c r="L455"/>
      <c r="M455"/>
    </row>
    <row r="456" spans="3:13" s="4" customFormat="1" ht="11.25" customHeight="1">
      <c r="C456"/>
      <c r="D456"/>
      <c r="E456"/>
      <c r="F456"/>
      <c r="G456"/>
      <c r="H456"/>
      <c r="I456"/>
      <c r="J456"/>
      <c r="K456"/>
      <c r="L456"/>
      <c r="M456"/>
    </row>
    <row r="457" spans="3:13" s="4" customFormat="1" ht="11.25" customHeight="1">
      <c r="C457"/>
      <c r="D457"/>
      <c r="E457"/>
      <c r="F457"/>
      <c r="G457"/>
      <c r="H457"/>
      <c r="I457"/>
      <c r="J457"/>
      <c r="K457"/>
      <c r="L457"/>
      <c r="M457"/>
    </row>
    <row r="458" spans="3:13" s="4" customFormat="1" ht="11.25" customHeight="1">
      <c r="C458"/>
      <c r="D458"/>
      <c r="E458"/>
      <c r="F458"/>
      <c r="G458"/>
      <c r="H458"/>
      <c r="I458"/>
      <c r="J458"/>
      <c r="K458"/>
      <c r="L458"/>
      <c r="M458"/>
    </row>
    <row r="459" spans="3:13" s="4" customFormat="1" ht="11.25" customHeight="1">
      <c r="C459"/>
      <c r="D459"/>
      <c r="E459"/>
      <c r="F459"/>
      <c r="G459"/>
      <c r="H459"/>
      <c r="I459"/>
      <c r="J459"/>
      <c r="K459"/>
      <c r="L459"/>
      <c r="M459"/>
    </row>
    <row r="460" spans="3:13" s="4" customFormat="1" ht="11.25" customHeight="1">
      <c r="C460"/>
      <c r="D460"/>
      <c r="E460"/>
      <c r="F460"/>
      <c r="G460"/>
      <c r="H460"/>
      <c r="I460"/>
      <c r="J460"/>
      <c r="K460"/>
      <c r="L460"/>
      <c r="M460"/>
    </row>
    <row r="461" spans="3:13" s="4" customFormat="1" ht="11.25" customHeight="1">
      <c r="C461"/>
      <c r="D461"/>
      <c r="E461"/>
      <c r="F461"/>
      <c r="G461"/>
      <c r="H461"/>
      <c r="I461"/>
      <c r="J461"/>
      <c r="K461"/>
      <c r="L461"/>
      <c r="M461"/>
    </row>
    <row r="462" spans="3:13" s="4" customFormat="1" ht="11.25" customHeight="1">
      <c r="C462"/>
      <c r="D462"/>
      <c r="E462"/>
      <c r="F462"/>
      <c r="G462"/>
      <c r="H462"/>
      <c r="I462"/>
      <c r="J462"/>
      <c r="K462"/>
      <c r="L462"/>
      <c r="M462"/>
    </row>
    <row r="463" spans="3:13" s="4" customFormat="1" ht="11.25" customHeight="1">
      <c r="C463"/>
      <c r="D463"/>
      <c r="E463"/>
      <c r="F463"/>
      <c r="G463"/>
      <c r="H463"/>
      <c r="I463"/>
      <c r="J463"/>
      <c r="K463"/>
      <c r="L463"/>
      <c r="M463"/>
    </row>
    <row r="464" spans="3:13" s="4" customFormat="1" ht="11.25" customHeight="1">
      <c r="C464"/>
      <c r="D464"/>
      <c r="E464"/>
      <c r="F464"/>
      <c r="G464"/>
      <c r="H464"/>
      <c r="I464"/>
      <c r="J464"/>
      <c r="K464"/>
      <c r="L464"/>
      <c r="M464"/>
    </row>
    <row r="465" spans="3:13" s="4" customFormat="1" ht="11.25" customHeight="1">
      <c r="C465"/>
      <c r="D465"/>
      <c r="E465"/>
      <c r="F465"/>
      <c r="G465"/>
      <c r="H465"/>
      <c r="I465"/>
      <c r="J465"/>
      <c r="K465"/>
      <c r="L465"/>
      <c r="M465"/>
    </row>
    <row r="466" spans="3:13" s="4" customFormat="1" ht="11.25" customHeight="1">
      <c r="C466"/>
      <c r="D466"/>
      <c r="E466"/>
      <c r="F466"/>
      <c r="G466"/>
      <c r="H466"/>
      <c r="I466"/>
      <c r="J466"/>
      <c r="K466"/>
      <c r="L466"/>
      <c r="M466"/>
    </row>
    <row r="467" spans="3:13" s="4" customFormat="1" ht="11.25" customHeight="1">
      <c r="C467"/>
      <c r="D467"/>
      <c r="E467"/>
      <c r="F467"/>
      <c r="G467"/>
      <c r="H467"/>
      <c r="I467"/>
      <c r="J467"/>
      <c r="K467"/>
      <c r="L467"/>
      <c r="M467"/>
    </row>
    <row r="468" spans="3:13" s="4" customFormat="1" ht="11.25" customHeight="1">
      <c r="C468"/>
      <c r="D468"/>
      <c r="E468"/>
      <c r="F468"/>
      <c r="G468"/>
      <c r="H468"/>
      <c r="I468"/>
      <c r="J468"/>
      <c r="K468"/>
      <c r="L468"/>
      <c r="M468"/>
    </row>
    <row r="469" spans="3:13" s="4" customFormat="1" ht="11.25" customHeight="1">
      <c r="C469"/>
      <c r="D469"/>
      <c r="E469"/>
      <c r="F469"/>
      <c r="G469"/>
      <c r="H469"/>
      <c r="I469"/>
      <c r="J469"/>
      <c r="K469"/>
      <c r="L469"/>
      <c r="M469"/>
    </row>
    <row r="470" spans="3:13" s="4" customFormat="1" ht="11.25" customHeight="1">
      <c r="C470"/>
      <c r="D470"/>
      <c r="E470"/>
      <c r="F470"/>
      <c r="G470"/>
      <c r="H470"/>
      <c r="I470"/>
      <c r="J470"/>
      <c r="K470"/>
      <c r="L470"/>
      <c r="M470"/>
    </row>
    <row r="471" spans="3:13" s="4" customFormat="1" ht="11.25" customHeight="1">
      <c r="C471"/>
      <c r="D471"/>
      <c r="E471"/>
      <c r="F471"/>
      <c r="G471"/>
      <c r="H471"/>
      <c r="I471"/>
      <c r="J471"/>
      <c r="K471"/>
      <c r="L471"/>
      <c r="M471"/>
    </row>
    <row r="472" spans="3:13" s="4" customFormat="1" ht="11.25" customHeight="1">
      <c r="C472"/>
      <c r="D472"/>
      <c r="E472"/>
      <c r="F472"/>
      <c r="G472"/>
      <c r="H472"/>
      <c r="I472"/>
      <c r="J472"/>
      <c r="K472"/>
      <c r="L472"/>
      <c r="M472"/>
    </row>
    <row r="473" spans="3:13" s="4" customFormat="1" ht="11.25" customHeight="1">
      <c r="C473"/>
      <c r="D473"/>
      <c r="E473"/>
      <c r="F473"/>
      <c r="G473"/>
      <c r="H473"/>
      <c r="I473"/>
      <c r="J473"/>
      <c r="K473"/>
      <c r="L473"/>
      <c r="M473"/>
    </row>
    <row r="474" spans="3:13" s="4" customFormat="1" ht="11.25" customHeight="1">
      <c r="C474"/>
      <c r="D474"/>
      <c r="E474"/>
      <c r="F474"/>
      <c r="G474"/>
      <c r="H474"/>
      <c r="I474"/>
      <c r="J474"/>
      <c r="K474"/>
      <c r="L474"/>
      <c r="M474"/>
    </row>
    <row r="475" spans="3:13" s="4" customFormat="1" ht="11.25" customHeight="1">
      <c r="C475"/>
      <c r="D475"/>
      <c r="E475"/>
      <c r="F475"/>
      <c r="G475"/>
      <c r="H475"/>
      <c r="I475"/>
      <c r="J475"/>
      <c r="K475"/>
      <c r="L475"/>
      <c r="M475"/>
    </row>
    <row r="476" spans="3:13" s="4" customFormat="1" ht="11.25" customHeight="1">
      <c r="C476"/>
      <c r="D476"/>
      <c r="E476"/>
      <c r="F476"/>
      <c r="G476"/>
      <c r="H476"/>
      <c r="I476"/>
      <c r="J476"/>
      <c r="K476"/>
      <c r="L476"/>
      <c r="M476"/>
    </row>
    <row r="477" spans="3:13" s="4" customFormat="1" ht="11.25" customHeight="1">
      <c r="C477"/>
      <c r="D477"/>
      <c r="E477"/>
      <c r="F477"/>
      <c r="G477"/>
      <c r="H477"/>
      <c r="I477"/>
      <c r="J477"/>
      <c r="K477"/>
      <c r="L477"/>
      <c r="M477"/>
    </row>
    <row r="478" spans="3:13" s="4" customFormat="1" ht="11.25" customHeight="1">
      <c r="C478"/>
      <c r="D478"/>
      <c r="E478"/>
      <c r="F478"/>
      <c r="G478"/>
      <c r="H478"/>
      <c r="I478"/>
      <c r="J478"/>
      <c r="K478"/>
      <c r="L478"/>
      <c r="M478"/>
    </row>
    <row r="479" spans="3:13" s="4" customFormat="1" ht="11.25" customHeight="1">
      <c r="C479"/>
      <c r="D479"/>
      <c r="E479"/>
      <c r="F479"/>
      <c r="G479"/>
      <c r="H479"/>
      <c r="I479"/>
      <c r="J479"/>
      <c r="K479"/>
      <c r="L479"/>
      <c r="M479"/>
    </row>
    <row r="480" spans="3:13" s="4" customFormat="1" ht="11.25" customHeight="1">
      <c r="C480"/>
      <c r="D480"/>
      <c r="E480"/>
      <c r="F480"/>
      <c r="G480"/>
      <c r="H480"/>
      <c r="I480"/>
      <c r="J480"/>
      <c r="K480"/>
      <c r="L480"/>
      <c r="M480"/>
    </row>
    <row r="481" spans="3:13" s="4" customFormat="1" ht="11.25" customHeight="1">
      <c r="C481"/>
      <c r="D481"/>
      <c r="E481"/>
      <c r="F481"/>
      <c r="G481"/>
      <c r="H481"/>
      <c r="I481"/>
      <c r="J481"/>
      <c r="K481"/>
      <c r="L481"/>
      <c r="M481"/>
    </row>
    <row r="482" spans="3:13" s="4" customFormat="1" ht="11.25" customHeight="1">
      <c r="C482"/>
      <c r="D482"/>
      <c r="E482"/>
      <c r="F482"/>
      <c r="G482"/>
      <c r="H482"/>
      <c r="I482"/>
      <c r="J482"/>
      <c r="K482"/>
      <c r="L482"/>
      <c r="M482"/>
    </row>
    <row r="483" spans="3:13" s="4" customFormat="1" ht="11.25" customHeight="1">
      <c r="C483"/>
      <c r="D483"/>
      <c r="E483"/>
      <c r="F483"/>
      <c r="G483"/>
      <c r="H483"/>
      <c r="I483"/>
      <c r="J483"/>
      <c r="K483"/>
      <c r="L483"/>
      <c r="M483"/>
    </row>
    <row r="484" spans="3:13" s="4" customFormat="1" ht="11.25" customHeight="1">
      <c r="C484"/>
      <c r="D484"/>
      <c r="E484"/>
      <c r="F484"/>
      <c r="G484"/>
      <c r="H484"/>
      <c r="I484"/>
      <c r="J484"/>
      <c r="K484"/>
      <c r="L484"/>
      <c r="M484"/>
    </row>
    <row r="485" spans="3:13" s="4" customFormat="1" ht="11.25" customHeight="1">
      <c r="C485"/>
      <c r="D485"/>
      <c r="E485"/>
      <c r="F485"/>
      <c r="G485"/>
      <c r="H485"/>
      <c r="I485"/>
      <c r="J485"/>
      <c r="K485"/>
      <c r="L485"/>
      <c r="M485"/>
    </row>
    <row r="486" spans="3:13" s="4" customFormat="1" ht="11.25" customHeight="1">
      <c r="C486"/>
      <c r="D486"/>
      <c r="E486"/>
      <c r="F486"/>
      <c r="G486"/>
      <c r="H486"/>
      <c r="I486"/>
      <c r="J486"/>
      <c r="K486"/>
      <c r="L486"/>
      <c r="M486"/>
    </row>
    <row r="487" spans="3:13" s="4" customFormat="1" ht="11.25" customHeight="1">
      <c r="C487"/>
      <c r="D487"/>
      <c r="E487"/>
      <c r="F487"/>
      <c r="G487"/>
      <c r="H487"/>
      <c r="I487"/>
      <c r="J487"/>
      <c r="K487"/>
      <c r="L487"/>
      <c r="M487"/>
    </row>
    <row r="488" spans="3:13" s="4" customFormat="1" ht="11.25" customHeight="1">
      <c r="C488"/>
      <c r="D488"/>
      <c r="E488"/>
      <c r="F488"/>
      <c r="G488"/>
      <c r="H488"/>
      <c r="I488"/>
      <c r="J488"/>
      <c r="K488"/>
      <c r="L488"/>
      <c r="M488"/>
    </row>
    <row r="489" spans="3:13" s="4" customFormat="1" ht="11.25" customHeight="1">
      <c r="C489"/>
      <c r="D489"/>
      <c r="E489"/>
      <c r="F489"/>
      <c r="G489"/>
      <c r="H489"/>
      <c r="I489"/>
      <c r="J489"/>
      <c r="K489"/>
      <c r="L489"/>
      <c r="M489"/>
    </row>
    <row r="490" spans="3:13" s="4" customFormat="1" ht="11.25" customHeight="1">
      <c r="C490"/>
      <c r="D490"/>
      <c r="E490"/>
      <c r="F490"/>
      <c r="G490"/>
      <c r="H490"/>
      <c r="I490"/>
      <c r="J490"/>
      <c r="K490"/>
      <c r="L490"/>
      <c r="M490"/>
    </row>
    <row r="491" spans="3:13" s="4" customFormat="1" ht="11.25" customHeight="1">
      <c r="C491"/>
      <c r="D491"/>
      <c r="E491"/>
      <c r="F491"/>
      <c r="G491"/>
      <c r="H491"/>
      <c r="I491"/>
      <c r="J491"/>
      <c r="K491"/>
      <c r="L491"/>
      <c r="M491"/>
    </row>
    <row r="492" spans="3:13" s="4" customFormat="1" ht="11.25" customHeight="1">
      <c r="C492"/>
      <c r="D492"/>
      <c r="E492"/>
      <c r="F492"/>
      <c r="G492"/>
      <c r="H492"/>
      <c r="I492"/>
      <c r="J492"/>
      <c r="K492"/>
      <c r="L492"/>
      <c r="M492"/>
    </row>
    <row r="493" spans="3:13" s="4" customFormat="1" ht="11.25" customHeight="1">
      <c r="C493"/>
      <c r="D493"/>
      <c r="E493"/>
      <c r="F493"/>
      <c r="G493"/>
      <c r="H493"/>
      <c r="I493"/>
      <c r="J493"/>
      <c r="K493"/>
      <c r="L493"/>
      <c r="M493"/>
    </row>
    <row r="494" spans="3:13" s="4" customFormat="1" ht="11.25" customHeight="1">
      <c r="C494"/>
      <c r="D494"/>
      <c r="E494"/>
      <c r="F494"/>
      <c r="G494"/>
      <c r="H494"/>
      <c r="I494"/>
      <c r="J494"/>
      <c r="K494"/>
      <c r="L494"/>
      <c r="M494"/>
    </row>
    <row r="495" spans="3:13" s="4" customFormat="1" ht="11.25" customHeight="1">
      <c r="C495"/>
      <c r="D495"/>
      <c r="E495"/>
      <c r="F495"/>
      <c r="G495"/>
      <c r="H495"/>
      <c r="I495"/>
      <c r="J495"/>
      <c r="K495"/>
      <c r="L495"/>
      <c r="M495"/>
    </row>
    <row r="496" spans="3:13" s="4" customFormat="1" ht="11.25" customHeight="1">
      <c r="C496"/>
      <c r="D496"/>
      <c r="E496"/>
      <c r="F496"/>
      <c r="G496"/>
      <c r="H496"/>
      <c r="I496"/>
      <c r="J496"/>
      <c r="K496"/>
      <c r="L496"/>
      <c r="M496"/>
    </row>
    <row r="497" spans="3:13" s="4" customFormat="1" ht="11.25" customHeight="1">
      <c r="C497"/>
      <c r="D497"/>
      <c r="E497"/>
      <c r="F497"/>
      <c r="G497"/>
      <c r="H497"/>
      <c r="I497"/>
      <c r="J497"/>
      <c r="K497"/>
      <c r="L497"/>
      <c r="M497"/>
    </row>
    <row r="498" spans="3:13" s="4" customFormat="1" ht="11.25" customHeight="1">
      <c r="C498"/>
      <c r="D498"/>
      <c r="E498"/>
      <c r="F498"/>
      <c r="G498"/>
      <c r="H498"/>
      <c r="I498"/>
      <c r="J498"/>
      <c r="K498"/>
      <c r="L498"/>
      <c r="M498"/>
    </row>
    <row r="499" spans="3:13" s="4" customFormat="1" ht="11.25" customHeight="1">
      <c r="C499"/>
      <c r="D499"/>
      <c r="E499"/>
      <c r="F499"/>
      <c r="G499"/>
      <c r="H499"/>
      <c r="I499"/>
      <c r="J499"/>
      <c r="K499"/>
      <c r="L499"/>
      <c r="M499"/>
    </row>
    <row r="500" spans="3:13" s="4" customFormat="1" ht="11.25" customHeight="1">
      <c r="C500"/>
      <c r="D500"/>
      <c r="E500"/>
      <c r="F500"/>
      <c r="G500"/>
      <c r="H500"/>
      <c r="I500"/>
      <c r="J500"/>
      <c r="K500"/>
      <c r="L500"/>
      <c r="M500"/>
    </row>
    <row r="501" spans="3:13" s="4" customFormat="1" ht="11.25" customHeight="1">
      <c r="C501"/>
      <c r="D501"/>
      <c r="E501"/>
      <c r="F501"/>
      <c r="G501"/>
      <c r="H501"/>
      <c r="I501"/>
      <c r="J501"/>
      <c r="K501"/>
      <c r="L501"/>
      <c r="M501"/>
    </row>
    <row r="502" spans="3:13" s="4" customFormat="1" ht="11.25" customHeight="1">
      <c r="C502"/>
      <c r="D502"/>
      <c r="E502"/>
      <c r="F502"/>
      <c r="G502"/>
      <c r="H502"/>
      <c r="I502"/>
      <c r="J502"/>
      <c r="K502"/>
      <c r="L502"/>
      <c r="M502"/>
    </row>
    <row r="503" spans="3:13" s="4" customFormat="1" ht="11.25" customHeight="1">
      <c r="C503"/>
      <c r="D503"/>
      <c r="E503"/>
      <c r="F503"/>
      <c r="G503"/>
      <c r="H503"/>
      <c r="I503"/>
      <c r="J503"/>
      <c r="K503"/>
      <c r="L503"/>
      <c r="M503"/>
    </row>
    <row r="504" spans="3:13" s="4" customFormat="1" ht="11.25" customHeight="1">
      <c r="C504"/>
      <c r="D504"/>
      <c r="E504"/>
      <c r="F504"/>
      <c r="G504"/>
      <c r="H504"/>
      <c r="I504"/>
      <c r="J504"/>
      <c r="K504"/>
      <c r="L504"/>
      <c r="M504"/>
    </row>
    <row r="505" spans="3:13" s="4" customFormat="1" ht="11.25" customHeight="1">
      <c r="C505"/>
      <c r="D505"/>
      <c r="E505"/>
      <c r="F505"/>
      <c r="G505"/>
      <c r="H505"/>
      <c r="I505"/>
      <c r="J505"/>
      <c r="K505"/>
      <c r="L505"/>
      <c r="M505"/>
    </row>
    <row r="506" spans="3:13" s="4" customFormat="1" ht="11.25" customHeight="1">
      <c r="C506"/>
      <c r="D506"/>
      <c r="E506"/>
      <c r="F506"/>
      <c r="G506"/>
      <c r="H506"/>
      <c r="I506"/>
      <c r="J506"/>
      <c r="K506"/>
      <c r="L506"/>
      <c r="M506"/>
    </row>
    <row r="507" spans="3:13" s="4" customFormat="1" ht="11.25" customHeight="1">
      <c r="C507"/>
      <c r="D507"/>
      <c r="E507"/>
      <c r="F507"/>
      <c r="G507"/>
      <c r="H507"/>
      <c r="I507"/>
      <c r="J507"/>
      <c r="K507"/>
      <c r="L507"/>
      <c r="M507"/>
    </row>
    <row r="508" spans="3:13" s="4" customFormat="1" ht="11.25" customHeight="1">
      <c r="C508"/>
      <c r="D508"/>
      <c r="E508"/>
      <c r="F508"/>
      <c r="G508"/>
      <c r="H508"/>
      <c r="I508"/>
      <c r="J508"/>
      <c r="K508"/>
      <c r="L508"/>
      <c r="M508"/>
    </row>
    <row r="509" spans="3:13" s="4" customFormat="1" ht="11.25" customHeight="1">
      <c r="C509"/>
      <c r="D509"/>
      <c r="E509"/>
      <c r="F509"/>
      <c r="G509"/>
      <c r="H509"/>
      <c r="I509"/>
      <c r="J509"/>
      <c r="K509"/>
      <c r="L509"/>
      <c r="M509"/>
    </row>
    <row r="510" spans="3:13" s="4" customFormat="1" ht="11.25" customHeight="1">
      <c r="C510"/>
      <c r="D510"/>
      <c r="E510"/>
      <c r="F510"/>
      <c r="G510"/>
      <c r="H510"/>
      <c r="I510"/>
      <c r="J510"/>
      <c r="K510"/>
      <c r="L510"/>
      <c r="M510"/>
    </row>
    <row r="511" spans="3:13" s="4" customFormat="1" ht="11.25" customHeight="1">
      <c r="C511"/>
      <c r="D511"/>
      <c r="E511"/>
      <c r="F511"/>
      <c r="G511"/>
      <c r="H511"/>
      <c r="I511"/>
      <c r="J511"/>
      <c r="K511"/>
      <c r="L511"/>
      <c r="M511"/>
    </row>
    <row r="512" spans="3:13" s="4" customFormat="1" ht="11.25" customHeight="1">
      <c r="C512"/>
      <c r="D512"/>
      <c r="E512"/>
      <c r="F512"/>
      <c r="G512"/>
      <c r="H512"/>
      <c r="I512"/>
      <c r="J512"/>
      <c r="K512"/>
      <c r="L512"/>
      <c r="M512"/>
    </row>
    <row r="513" spans="3:13" s="4" customFormat="1" ht="11.25" customHeight="1">
      <c r="C513"/>
      <c r="D513"/>
      <c r="E513"/>
      <c r="F513"/>
      <c r="G513"/>
      <c r="H513"/>
      <c r="I513"/>
      <c r="J513"/>
      <c r="K513"/>
      <c r="L513"/>
      <c r="M513"/>
    </row>
    <row r="514" spans="3:13" s="4" customFormat="1" ht="11.25" customHeight="1">
      <c r="C514"/>
      <c r="D514"/>
      <c r="E514"/>
      <c r="F514"/>
      <c r="G514"/>
      <c r="H514"/>
      <c r="I514"/>
      <c r="J514"/>
      <c r="K514"/>
      <c r="L514"/>
      <c r="M514"/>
    </row>
    <row r="515" spans="3:13" s="4" customFormat="1" ht="11.25" customHeight="1">
      <c r="C515"/>
      <c r="D515"/>
      <c r="E515"/>
      <c r="F515"/>
      <c r="G515"/>
      <c r="H515"/>
      <c r="I515"/>
      <c r="J515"/>
      <c r="K515"/>
      <c r="L515"/>
      <c r="M515"/>
    </row>
    <row r="516" spans="3:13" s="4" customFormat="1" ht="11.25" customHeight="1">
      <c r="C516"/>
      <c r="D516"/>
      <c r="E516"/>
      <c r="F516"/>
      <c r="G516"/>
      <c r="H516"/>
      <c r="I516"/>
      <c r="J516"/>
      <c r="K516"/>
      <c r="L516"/>
      <c r="M516"/>
    </row>
    <row r="517" spans="3:13" s="4" customFormat="1" ht="11.25" customHeight="1">
      <c r="C517"/>
      <c r="D517"/>
      <c r="E517"/>
      <c r="F517"/>
      <c r="G517"/>
      <c r="H517"/>
      <c r="I517"/>
      <c r="J517"/>
      <c r="K517"/>
      <c r="L517"/>
      <c r="M517"/>
    </row>
    <row r="518" spans="3:13" s="4" customFormat="1" ht="11.25" customHeight="1">
      <c r="C518"/>
      <c r="D518"/>
      <c r="E518"/>
      <c r="F518"/>
      <c r="G518"/>
      <c r="H518"/>
      <c r="I518"/>
      <c r="J518"/>
      <c r="K518"/>
      <c r="L518"/>
      <c r="M518"/>
    </row>
    <row r="519" spans="3:13" s="4" customFormat="1" ht="11.25" customHeight="1">
      <c r="C519"/>
      <c r="D519"/>
      <c r="E519"/>
      <c r="F519"/>
      <c r="G519"/>
      <c r="H519"/>
      <c r="I519"/>
      <c r="J519"/>
      <c r="K519"/>
      <c r="L519"/>
      <c r="M519"/>
    </row>
    <row r="520" spans="3:13" s="4" customFormat="1" ht="11.25" customHeight="1">
      <c r="C520"/>
      <c r="D520"/>
      <c r="E520"/>
      <c r="F520"/>
      <c r="G520"/>
      <c r="H520"/>
      <c r="I520"/>
      <c r="J520"/>
      <c r="K520"/>
      <c r="L520"/>
      <c r="M520"/>
    </row>
    <row r="521" spans="3:13" s="4" customFormat="1" ht="11.25" customHeight="1">
      <c r="C521"/>
      <c r="D521"/>
      <c r="E521"/>
      <c r="F521"/>
      <c r="G521"/>
      <c r="H521"/>
      <c r="I521"/>
      <c r="J521"/>
      <c r="K521"/>
      <c r="L521"/>
      <c r="M521"/>
    </row>
    <row r="522" spans="3:13" s="4" customFormat="1" ht="11.25" customHeight="1">
      <c r="C522"/>
      <c r="D522"/>
      <c r="E522"/>
      <c r="F522"/>
      <c r="G522"/>
      <c r="H522"/>
      <c r="I522"/>
      <c r="J522"/>
      <c r="K522"/>
      <c r="L522"/>
      <c r="M522"/>
    </row>
    <row r="523" spans="3:13" s="4" customFormat="1" ht="11.25" customHeight="1">
      <c r="C523"/>
      <c r="D523"/>
      <c r="E523"/>
      <c r="F523"/>
      <c r="G523"/>
      <c r="H523"/>
      <c r="I523"/>
      <c r="J523"/>
      <c r="K523"/>
      <c r="L523"/>
      <c r="M523"/>
    </row>
    <row r="524" spans="3:13" s="4" customFormat="1" ht="11.25" customHeight="1">
      <c r="C524"/>
      <c r="D524"/>
      <c r="E524"/>
      <c r="F524"/>
      <c r="G524"/>
      <c r="H524"/>
      <c r="I524"/>
      <c r="J524"/>
      <c r="K524"/>
      <c r="L524"/>
      <c r="M524"/>
    </row>
    <row r="525" spans="3:13" s="4" customFormat="1" ht="11.25" customHeight="1">
      <c r="C525"/>
      <c r="D525"/>
      <c r="E525"/>
      <c r="F525"/>
      <c r="G525"/>
      <c r="H525"/>
      <c r="I525"/>
      <c r="J525"/>
      <c r="K525"/>
      <c r="L525"/>
      <c r="M525"/>
    </row>
    <row r="526" spans="3:13" s="4" customFormat="1" ht="11.25" customHeight="1">
      <c r="C526"/>
      <c r="D526"/>
      <c r="E526"/>
      <c r="F526"/>
      <c r="G526"/>
      <c r="H526"/>
      <c r="I526"/>
      <c r="J526"/>
      <c r="K526"/>
      <c r="L526"/>
      <c r="M526"/>
    </row>
    <row r="527" spans="3:13" s="4" customFormat="1" ht="11.25" customHeight="1">
      <c r="C527"/>
      <c r="D527"/>
      <c r="E527"/>
      <c r="F527"/>
      <c r="G527"/>
      <c r="H527"/>
      <c r="I527"/>
      <c r="J527"/>
      <c r="K527"/>
      <c r="L527"/>
      <c r="M527"/>
    </row>
    <row r="528" spans="3:13" s="4" customFormat="1" ht="11.25" customHeight="1">
      <c r="C528"/>
      <c r="D528"/>
      <c r="E528"/>
      <c r="F528"/>
      <c r="G528"/>
      <c r="H528"/>
      <c r="I528"/>
      <c r="J528"/>
      <c r="K528"/>
      <c r="L528"/>
      <c r="M528"/>
    </row>
    <row r="529" spans="3:13" s="4" customFormat="1" ht="11.25" customHeight="1">
      <c r="C529"/>
      <c r="D529"/>
      <c r="E529"/>
      <c r="F529"/>
      <c r="G529"/>
      <c r="H529"/>
      <c r="I529"/>
      <c r="J529"/>
      <c r="K529"/>
      <c r="L529"/>
      <c r="M529"/>
    </row>
    <row r="530" spans="3:13" s="4" customFormat="1" ht="11.25" customHeight="1">
      <c r="C530"/>
      <c r="D530"/>
      <c r="E530"/>
      <c r="F530"/>
      <c r="G530"/>
      <c r="H530"/>
      <c r="I530"/>
      <c r="J530"/>
      <c r="K530"/>
      <c r="L530"/>
      <c r="M530"/>
    </row>
    <row r="531" spans="3:13" s="4" customFormat="1" ht="11.25" customHeight="1">
      <c r="C531"/>
      <c r="D531"/>
      <c r="E531"/>
      <c r="F531"/>
      <c r="G531"/>
      <c r="H531"/>
      <c r="I531"/>
      <c r="J531"/>
      <c r="K531"/>
      <c r="L531"/>
      <c r="M531"/>
    </row>
    <row r="532" spans="3:13" s="4" customFormat="1" ht="11.25" customHeight="1">
      <c r="C532"/>
      <c r="D532"/>
      <c r="E532"/>
      <c r="F532"/>
      <c r="G532"/>
      <c r="H532"/>
      <c r="I532"/>
      <c r="J532"/>
      <c r="K532"/>
      <c r="L532"/>
      <c r="M532"/>
    </row>
    <row r="533" spans="3:13" s="4" customFormat="1" ht="11.25" customHeight="1">
      <c r="C533"/>
      <c r="D533"/>
      <c r="E533"/>
      <c r="F533"/>
      <c r="G533"/>
      <c r="H533"/>
      <c r="I533"/>
      <c r="J533"/>
      <c r="K533"/>
      <c r="L533"/>
      <c r="M533"/>
    </row>
    <row r="534" spans="3:13" s="4" customFormat="1" ht="11.25" customHeight="1">
      <c r="C534"/>
      <c r="D534"/>
      <c r="E534"/>
      <c r="F534"/>
      <c r="G534"/>
      <c r="H534"/>
      <c r="I534"/>
      <c r="J534"/>
      <c r="K534"/>
      <c r="L534"/>
      <c r="M534"/>
    </row>
    <row r="535" spans="3:13" s="4" customFormat="1" ht="11.25" customHeight="1">
      <c r="C535"/>
      <c r="D535"/>
      <c r="E535"/>
      <c r="F535"/>
      <c r="G535"/>
      <c r="H535"/>
      <c r="I535"/>
      <c r="J535"/>
      <c r="K535"/>
      <c r="L535"/>
      <c r="M535"/>
    </row>
    <row r="536" spans="3:13" s="4" customFormat="1" ht="11.25" customHeight="1">
      <c r="C536"/>
      <c r="D536"/>
      <c r="E536"/>
      <c r="F536"/>
      <c r="G536"/>
      <c r="H536"/>
      <c r="I536"/>
      <c r="J536"/>
      <c r="K536"/>
      <c r="L536"/>
      <c r="M536"/>
    </row>
    <row r="537" spans="3:13" s="4" customFormat="1" ht="11.25" customHeight="1">
      <c r="C537"/>
      <c r="D537"/>
      <c r="E537"/>
      <c r="F537"/>
      <c r="G537"/>
      <c r="H537"/>
      <c r="I537"/>
      <c r="J537"/>
      <c r="K537"/>
      <c r="L537"/>
      <c r="M537"/>
    </row>
    <row r="538" spans="3:13" s="4" customFormat="1" ht="11.25" customHeight="1">
      <c r="C538"/>
      <c r="D538"/>
      <c r="E538"/>
      <c r="F538"/>
      <c r="G538"/>
      <c r="H538"/>
      <c r="I538"/>
      <c r="J538"/>
      <c r="K538"/>
      <c r="L538"/>
      <c r="M538"/>
    </row>
    <row r="539" spans="3:13" s="4" customFormat="1" ht="11.25" customHeight="1">
      <c r="C539"/>
      <c r="D539"/>
      <c r="E539"/>
      <c r="F539"/>
      <c r="G539"/>
      <c r="H539"/>
      <c r="I539"/>
      <c r="J539"/>
      <c r="K539"/>
      <c r="L539"/>
      <c r="M539"/>
    </row>
    <row r="540" spans="3:13" s="4" customFormat="1" ht="11.25" customHeight="1">
      <c r="C540"/>
      <c r="D540"/>
      <c r="E540"/>
      <c r="F540"/>
      <c r="G540"/>
      <c r="H540"/>
      <c r="I540"/>
      <c r="J540"/>
      <c r="K540"/>
      <c r="L540"/>
      <c r="M540"/>
    </row>
    <row r="541" spans="3:13" s="4" customFormat="1" ht="11.25" customHeight="1">
      <c r="C541"/>
      <c r="D541"/>
      <c r="E541"/>
      <c r="F541"/>
      <c r="G541"/>
      <c r="H541"/>
      <c r="I541"/>
      <c r="J541"/>
      <c r="K541"/>
      <c r="L541"/>
      <c r="M541"/>
    </row>
    <row r="542" spans="3:13" s="4" customFormat="1" ht="11.25" customHeight="1">
      <c r="C542"/>
      <c r="D542"/>
      <c r="E542"/>
      <c r="F542"/>
      <c r="G542"/>
      <c r="H542"/>
      <c r="I542"/>
      <c r="J542"/>
      <c r="K542"/>
      <c r="L542"/>
      <c r="M542"/>
    </row>
    <row r="543" spans="3:13" s="4" customFormat="1" ht="11.25" customHeight="1">
      <c r="C543"/>
      <c r="D543"/>
      <c r="E543"/>
      <c r="F543"/>
      <c r="G543"/>
      <c r="H543"/>
      <c r="I543"/>
      <c r="J543"/>
      <c r="K543"/>
      <c r="L543"/>
      <c r="M543"/>
    </row>
    <row r="544" spans="3:13" s="4" customFormat="1" ht="11.25" customHeight="1">
      <c r="C544"/>
      <c r="D544"/>
      <c r="E544"/>
      <c r="F544"/>
      <c r="G544"/>
      <c r="H544"/>
      <c r="I544"/>
      <c r="J544"/>
      <c r="K544"/>
      <c r="L544"/>
      <c r="M544"/>
    </row>
    <row r="545" spans="3:13" s="4" customFormat="1" ht="11.25" customHeight="1">
      <c r="C545"/>
      <c r="D545"/>
      <c r="E545"/>
      <c r="F545"/>
      <c r="G545"/>
      <c r="H545"/>
      <c r="I545"/>
      <c r="J545"/>
      <c r="K545"/>
      <c r="L545"/>
      <c r="M545"/>
    </row>
    <row r="546" spans="3:13" s="4" customFormat="1" ht="11.25" customHeight="1">
      <c r="C546"/>
      <c r="D546"/>
      <c r="E546"/>
      <c r="F546"/>
      <c r="G546"/>
      <c r="H546"/>
      <c r="I546"/>
      <c r="J546"/>
      <c r="K546"/>
      <c r="L546"/>
      <c r="M546"/>
    </row>
    <row r="547" spans="3:13" s="4" customFormat="1" ht="11.25" customHeight="1">
      <c r="C547"/>
      <c r="D547"/>
      <c r="E547"/>
      <c r="F547"/>
      <c r="G547"/>
      <c r="H547"/>
      <c r="I547"/>
      <c r="J547"/>
      <c r="K547"/>
      <c r="L547"/>
      <c r="M547"/>
    </row>
    <row r="548" spans="3:13" s="4" customFormat="1" ht="11.25" customHeight="1">
      <c r="C548"/>
      <c r="D548"/>
      <c r="E548"/>
      <c r="F548"/>
      <c r="G548"/>
      <c r="H548"/>
      <c r="I548"/>
      <c r="J548"/>
      <c r="K548"/>
      <c r="L548"/>
      <c r="M548"/>
    </row>
    <row r="549" spans="3:13" s="4" customFormat="1" ht="11.25" customHeight="1">
      <c r="C549"/>
      <c r="D549"/>
      <c r="E549"/>
      <c r="F549"/>
      <c r="G549"/>
      <c r="H549"/>
      <c r="I549"/>
      <c r="J549"/>
      <c r="K549"/>
      <c r="L549"/>
      <c r="M549"/>
    </row>
    <row r="550" spans="3:13" s="4" customFormat="1" ht="11.25" customHeight="1">
      <c r="C550"/>
      <c r="D550"/>
      <c r="E550"/>
      <c r="F550"/>
      <c r="G550"/>
      <c r="H550"/>
      <c r="I550"/>
      <c r="J550"/>
      <c r="K550"/>
      <c r="L550"/>
      <c r="M550"/>
    </row>
    <row r="551" spans="3:13" s="4" customFormat="1" ht="11.25" customHeight="1">
      <c r="C551"/>
      <c r="D551"/>
      <c r="E551"/>
      <c r="F551"/>
      <c r="G551"/>
      <c r="H551"/>
      <c r="I551"/>
      <c r="J551"/>
      <c r="K551"/>
      <c r="L551"/>
      <c r="M551"/>
    </row>
    <row r="552" spans="3:13" s="4" customFormat="1" ht="11.25" customHeight="1">
      <c r="C552"/>
      <c r="D552"/>
      <c r="E552"/>
      <c r="F552"/>
      <c r="G552"/>
      <c r="H552"/>
      <c r="I552"/>
      <c r="J552"/>
      <c r="K552"/>
      <c r="L552"/>
      <c r="M552"/>
    </row>
    <row r="553" spans="3:13" s="4" customFormat="1" ht="11.25" customHeight="1">
      <c r="C553"/>
      <c r="D553"/>
      <c r="E553"/>
      <c r="F553"/>
      <c r="G553"/>
      <c r="H553"/>
      <c r="I553"/>
      <c r="J553"/>
      <c r="K553"/>
      <c r="L553"/>
      <c r="M553"/>
    </row>
    <row r="554" spans="3:13" s="4" customFormat="1" ht="11.25" customHeight="1">
      <c r="C554"/>
      <c r="D554"/>
      <c r="E554"/>
      <c r="F554"/>
      <c r="G554"/>
      <c r="H554"/>
      <c r="I554"/>
      <c r="J554"/>
      <c r="K554"/>
      <c r="L554"/>
      <c r="M554"/>
    </row>
    <row r="555" spans="3:13" s="4" customFormat="1" ht="11.25" customHeight="1">
      <c r="C555"/>
      <c r="D555"/>
      <c r="E555"/>
      <c r="F555"/>
      <c r="G555"/>
      <c r="H555"/>
      <c r="I555"/>
      <c r="J555"/>
      <c r="K555"/>
      <c r="L555"/>
      <c r="M555"/>
    </row>
    <row r="556" spans="3:13" s="4" customFormat="1" ht="11.25" customHeight="1">
      <c r="C556"/>
      <c r="D556"/>
      <c r="E556"/>
      <c r="F556"/>
      <c r="G556"/>
      <c r="H556"/>
      <c r="I556"/>
      <c r="J556"/>
      <c r="K556"/>
      <c r="L556"/>
      <c r="M556"/>
    </row>
    <row r="557" spans="3:13" s="4" customFormat="1" ht="11.25" customHeight="1">
      <c r="C557"/>
      <c r="D557"/>
      <c r="E557"/>
      <c r="F557"/>
      <c r="G557"/>
      <c r="H557"/>
      <c r="I557"/>
      <c r="J557"/>
      <c r="K557"/>
      <c r="L557"/>
      <c r="M557"/>
    </row>
    <row r="558" spans="3:13" s="4" customFormat="1" ht="11.25" customHeight="1">
      <c r="C558"/>
      <c r="D558"/>
      <c r="E558"/>
      <c r="F558"/>
      <c r="G558"/>
      <c r="H558"/>
      <c r="I558"/>
      <c r="J558"/>
      <c r="K558"/>
      <c r="L558"/>
      <c r="M558"/>
    </row>
    <row r="559" spans="3:13" s="4" customFormat="1" ht="11.25" customHeight="1">
      <c r="C559"/>
      <c r="D559"/>
      <c r="E559"/>
      <c r="F559"/>
      <c r="G559"/>
      <c r="H559"/>
      <c r="I559"/>
      <c r="J559"/>
      <c r="K559"/>
      <c r="L559"/>
      <c r="M559"/>
    </row>
    <row r="560" spans="3:13" s="4" customFormat="1" ht="11.25" customHeight="1">
      <c r="C560"/>
      <c r="D560"/>
      <c r="E560"/>
      <c r="F560"/>
      <c r="G560"/>
      <c r="H560"/>
      <c r="I560"/>
      <c r="J560"/>
      <c r="K560"/>
      <c r="L560"/>
      <c r="M560"/>
    </row>
    <row r="561" spans="3:13" s="4" customFormat="1" ht="11.25" customHeight="1">
      <c r="C561"/>
      <c r="D561"/>
      <c r="E561"/>
      <c r="F561"/>
      <c r="G561"/>
      <c r="H561"/>
      <c r="I561"/>
      <c r="J561"/>
      <c r="K561"/>
      <c r="L561"/>
      <c r="M561"/>
    </row>
    <row r="562" spans="3:13" s="4" customFormat="1" ht="11.25" customHeight="1">
      <c r="C562"/>
      <c r="D562"/>
      <c r="E562"/>
      <c r="F562"/>
      <c r="G562"/>
      <c r="H562"/>
      <c r="I562"/>
      <c r="J562"/>
      <c r="K562"/>
      <c r="L562"/>
      <c r="M562"/>
    </row>
    <row r="563" spans="3:13" s="4" customFormat="1" ht="11.25" customHeight="1">
      <c r="C563"/>
      <c r="D563"/>
      <c r="E563"/>
      <c r="F563"/>
      <c r="G563"/>
      <c r="H563"/>
      <c r="I563"/>
      <c r="J563"/>
      <c r="K563"/>
      <c r="L563"/>
      <c r="M563"/>
    </row>
    <row r="564" spans="3:13" s="4" customFormat="1" ht="11.25" customHeight="1">
      <c r="C564"/>
      <c r="D564"/>
      <c r="E564"/>
      <c r="F564"/>
      <c r="G564"/>
      <c r="H564"/>
      <c r="I564"/>
      <c r="J564"/>
      <c r="K564"/>
      <c r="L564"/>
      <c r="M564"/>
    </row>
    <row r="565" spans="3:13" s="4" customFormat="1" ht="11.25" customHeight="1">
      <c r="C565"/>
      <c r="D565"/>
      <c r="E565"/>
      <c r="F565"/>
      <c r="G565"/>
      <c r="H565"/>
      <c r="I565"/>
      <c r="J565"/>
      <c r="K565"/>
      <c r="L565"/>
      <c r="M565"/>
    </row>
    <row r="566" spans="3:13" s="4" customFormat="1" ht="11.25" customHeight="1">
      <c r="C566"/>
      <c r="D566"/>
      <c r="E566"/>
      <c r="F566"/>
      <c r="G566"/>
      <c r="H566"/>
      <c r="I566"/>
      <c r="J566"/>
      <c r="K566"/>
      <c r="L566"/>
      <c r="M566"/>
    </row>
    <row r="567" spans="3:13" s="4" customFormat="1" ht="11.25" customHeight="1">
      <c r="C567"/>
      <c r="D567"/>
      <c r="E567"/>
      <c r="F567"/>
      <c r="G567"/>
      <c r="H567"/>
      <c r="I567"/>
      <c r="J567"/>
      <c r="K567"/>
      <c r="L567"/>
      <c r="M567"/>
    </row>
    <row r="568" spans="3:13" s="4" customFormat="1" ht="11.25" customHeight="1">
      <c r="C568"/>
      <c r="D568"/>
      <c r="E568"/>
      <c r="F568"/>
      <c r="G568"/>
      <c r="H568"/>
      <c r="I568"/>
      <c r="J568"/>
      <c r="K568"/>
      <c r="L568"/>
      <c r="M568"/>
    </row>
    <row r="569" spans="3:13" s="4" customFormat="1" ht="11.25" customHeight="1">
      <c r="C569"/>
      <c r="D569"/>
      <c r="E569"/>
      <c r="F569"/>
      <c r="G569"/>
      <c r="H569"/>
      <c r="I569"/>
      <c r="J569"/>
      <c r="K569"/>
      <c r="L569"/>
      <c r="M569"/>
    </row>
    <row r="570" spans="3:13" s="4" customFormat="1" ht="11.25" customHeight="1">
      <c r="C570"/>
      <c r="D570"/>
      <c r="E570"/>
      <c r="F570"/>
      <c r="G570"/>
      <c r="H570"/>
      <c r="I570"/>
      <c r="J570"/>
      <c r="K570"/>
      <c r="L570"/>
      <c r="M570"/>
    </row>
    <row r="571" spans="3:13" s="4" customFormat="1" ht="11.25" customHeight="1">
      <c r="C571"/>
      <c r="D571"/>
      <c r="E571"/>
      <c r="F571"/>
      <c r="G571"/>
      <c r="H571"/>
      <c r="I571"/>
      <c r="J571"/>
      <c r="K571"/>
      <c r="L571"/>
      <c r="M571"/>
    </row>
    <row r="572" spans="3:13" s="4" customFormat="1" ht="11.25" customHeight="1">
      <c r="C572"/>
      <c r="D572"/>
      <c r="E572"/>
      <c r="F572"/>
      <c r="G572"/>
      <c r="H572"/>
      <c r="I572"/>
      <c r="J572"/>
      <c r="K572"/>
      <c r="L572"/>
      <c r="M572"/>
    </row>
    <row r="573" spans="3:13" s="4" customFormat="1" ht="11.25" customHeight="1">
      <c r="C573"/>
      <c r="D573"/>
      <c r="E573"/>
      <c r="F573"/>
      <c r="G573"/>
      <c r="H573"/>
      <c r="I573"/>
      <c r="J573"/>
      <c r="K573"/>
      <c r="L573"/>
      <c r="M573"/>
    </row>
    <row r="574" spans="3:13" s="4" customFormat="1" ht="11.25" customHeight="1">
      <c r="C574"/>
      <c r="D574"/>
      <c r="E574"/>
      <c r="F574"/>
      <c r="G574"/>
      <c r="H574"/>
      <c r="I574"/>
      <c r="J574"/>
      <c r="K574"/>
      <c r="L574"/>
      <c r="M574"/>
    </row>
    <row r="575" spans="3:13" s="4" customFormat="1" ht="11.25" customHeight="1">
      <c r="C575"/>
      <c r="D575"/>
      <c r="E575"/>
      <c r="F575"/>
      <c r="G575"/>
      <c r="H575"/>
      <c r="I575"/>
      <c r="J575"/>
      <c r="K575"/>
      <c r="L575"/>
      <c r="M575"/>
    </row>
    <row r="576" spans="3:13" s="4" customFormat="1" ht="11.25" customHeight="1">
      <c r="C576"/>
      <c r="D576"/>
      <c r="E576"/>
      <c r="F576"/>
      <c r="G576"/>
      <c r="H576"/>
      <c r="I576"/>
      <c r="J576"/>
      <c r="K576"/>
      <c r="L576"/>
      <c r="M576"/>
    </row>
    <row r="577" spans="3:13" s="4" customFormat="1" ht="11.25" customHeight="1">
      <c r="C577"/>
      <c r="D577"/>
      <c r="E577"/>
      <c r="F577"/>
      <c r="G577"/>
      <c r="H577"/>
      <c r="I577"/>
      <c r="J577"/>
      <c r="K577"/>
      <c r="L577"/>
      <c r="M577"/>
    </row>
    <row r="578" spans="3:13" s="4" customFormat="1" ht="11.25" customHeight="1">
      <c r="C578"/>
      <c r="D578"/>
      <c r="E578"/>
      <c r="F578"/>
      <c r="G578"/>
      <c r="H578"/>
      <c r="I578"/>
      <c r="J578"/>
      <c r="K578"/>
      <c r="L578"/>
      <c r="M578"/>
    </row>
    <row r="579" spans="3:13" s="4" customFormat="1" ht="11.25" customHeight="1">
      <c r="C579"/>
      <c r="D579"/>
      <c r="E579"/>
      <c r="F579"/>
      <c r="G579"/>
      <c r="H579"/>
      <c r="I579"/>
      <c r="J579"/>
      <c r="K579"/>
      <c r="L579"/>
      <c r="M579"/>
    </row>
    <row r="580" spans="3:13" s="4" customFormat="1" ht="11.25" customHeight="1">
      <c r="C580"/>
      <c r="D580"/>
      <c r="E580"/>
      <c r="F580"/>
      <c r="G580"/>
      <c r="H580"/>
      <c r="I580"/>
      <c r="J580"/>
      <c r="K580"/>
      <c r="L580"/>
      <c r="M580"/>
    </row>
    <row r="581" spans="3:13" s="4" customFormat="1" ht="11.25" customHeight="1">
      <c r="C581"/>
      <c r="D581"/>
      <c r="E581"/>
      <c r="F581"/>
      <c r="G581"/>
      <c r="H581"/>
      <c r="I581"/>
      <c r="J581"/>
      <c r="K581"/>
      <c r="L581"/>
      <c r="M581"/>
    </row>
    <row r="582" spans="3:13" s="4" customFormat="1" ht="11.25" customHeight="1">
      <c r="C582"/>
      <c r="D582"/>
      <c r="E582"/>
      <c r="F582"/>
      <c r="G582"/>
      <c r="H582"/>
      <c r="I582"/>
      <c r="J582"/>
      <c r="K582"/>
      <c r="L582"/>
      <c r="M582"/>
    </row>
    <row r="583" spans="3:13" s="4" customFormat="1" ht="11.25" customHeight="1">
      <c r="C583"/>
      <c r="D583"/>
      <c r="E583"/>
      <c r="F583"/>
      <c r="G583"/>
      <c r="H583"/>
      <c r="I583"/>
      <c r="J583"/>
      <c r="K583"/>
      <c r="L583"/>
      <c r="M583"/>
    </row>
    <row r="584" spans="3:13" s="4" customFormat="1" ht="11.25" customHeight="1">
      <c r="C584"/>
      <c r="D584"/>
      <c r="E584"/>
      <c r="F584"/>
      <c r="G584"/>
      <c r="H584"/>
      <c r="I584"/>
      <c r="J584"/>
      <c r="K584"/>
      <c r="L584"/>
      <c r="M584"/>
    </row>
    <row r="585" spans="3:13" s="4" customFormat="1" ht="11.25" customHeight="1">
      <c r="C585"/>
      <c r="D585"/>
      <c r="E585"/>
      <c r="F585"/>
      <c r="G585"/>
      <c r="H585"/>
      <c r="I585"/>
      <c r="J585"/>
      <c r="K585"/>
      <c r="L585"/>
      <c r="M585"/>
    </row>
    <row r="586" spans="3:13" s="4" customFormat="1" ht="11.25" customHeight="1">
      <c r="C586"/>
      <c r="D586"/>
      <c r="E586"/>
      <c r="F586"/>
      <c r="G586"/>
      <c r="H586"/>
      <c r="I586"/>
      <c r="J586"/>
      <c r="K586"/>
      <c r="L586"/>
      <c r="M586"/>
    </row>
    <row r="587" spans="3:13" s="4" customFormat="1" ht="11.25" customHeight="1">
      <c r="C587"/>
      <c r="D587"/>
      <c r="E587"/>
      <c r="F587"/>
      <c r="G587"/>
      <c r="H587"/>
      <c r="I587"/>
      <c r="J587"/>
      <c r="K587"/>
      <c r="L587"/>
      <c r="M587"/>
    </row>
    <row r="588" spans="3:13" s="4" customFormat="1" ht="11.25" customHeight="1">
      <c r="C588"/>
      <c r="D588"/>
      <c r="E588"/>
      <c r="F588"/>
      <c r="G588"/>
      <c r="H588"/>
      <c r="I588"/>
      <c r="J588"/>
      <c r="K588"/>
      <c r="L588"/>
      <c r="M588"/>
    </row>
    <row r="589" spans="3:13" s="4" customFormat="1" ht="11.25" customHeight="1">
      <c r="C589"/>
      <c r="D589"/>
      <c r="E589"/>
      <c r="F589"/>
      <c r="G589"/>
      <c r="H589"/>
      <c r="I589"/>
      <c r="J589"/>
      <c r="K589"/>
      <c r="L589"/>
      <c r="M589"/>
    </row>
    <row r="590" spans="3:13" s="4" customFormat="1" ht="11.25" customHeight="1">
      <c r="C590"/>
      <c r="D590"/>
      <c r="E590"/>
      <c r="F590"/>
      <c r="G590"/>
      <c r="H590"/>
      <c r="I590"/>
      <c r="J590"/>
      <c r="K590"/>
      <c r="L590"/>
      <c r="M590"/>
    </row>
    <row r="591" spans="3:13" s="4" customFormat="1" ht="11.25" customHeight="1">
      <c r="C591"/>
      <c r="D591"/>
      <c r="E591"/>
      <c r="F591"/>
      <c r="G591"/>
      <c r="H591"/>
      <c r="I591"/>
      <c r="J591"/>
      <c r="K591"/>
      <c r="L591"/>
      <c r="M591"/>
    </row>
    <row r="592" spans="3:13" s="4" customFormat="1" ht="11.25" customHeight="1">
      <c r="C592"/>
      <c r="D592"/>
      <c r="E592"/>
      <c r="F592"/>
      <c r="G592"/>
      <c r="H592"/>
      <c r="I592"/>
      <c r="J592"/>
      <c r="K592"/>
      <c r="L592"/>
      <c r="M592"/>
    </row>
    <row r="593" spans="3:13" s="4" customFormat="1" ht="11.25" customHeight="1">
      <c r="C593"/>
      <c r="D593"/>
      <c r="E593"/>
      <c r="F593"/>
      <c r="G593"/>
      <c r="H593"/>
      <c r="I593"/>
      <c r="J593"/>
      <c r="K593"/>
      <c r="L593"/>
      <c r="M593"/>
    </row>
    <row r="594" spans="3:13" s="4" customFormat="1" ht="11.25" customHeight="1">
      <c r="C594"/>
      <c r="D594"/>
      <c r="E594"/>
      <c r="F594"/>
      <c r="G594"/>
      <c r="H594"/>
      <c r="I594"/>
      <c r="J594"/>
      <c r="K594"/>
      <c r="L594"/>
      <c r="M594"/>
    </row>
    <row r="595" spans="3:13" s="4" customFormat="1" ht="11.25" customHeight="1">
      <c r="C595"/>
      <c r="D595"/>
      <c r="E595"/>
      <c r="F595"/>
      <c r="G595"/>
      <c r="H595"/>
      <c r="I595"/>
      <c r="J595"/>
      <c r="K595"/>
      <c r="L595"/>
      <c r="M595"/>
    </row>
    <row r="596" spans="3:13" s="4" customFormat="1" ht="11.25" customHeight="1">
      <c r="C596"/>
      <c r="D596"/>
      <c r="E596"/>
      <c r="F596"/>
      <c r="G596"/>
      <c r="H596"/>
      <c r="I596"/>
      <c r="J596"/>
      <c r="K596"/>
      <c r="L596"/>
      <c r="M596"/>
    </row>
    <row r="597" spans="3:13" s="4" customFormat="1" ht="11.25" customHeight="1">
      <c r="C597"/>
      <c r="D597"/>
      <c r="E597"/>
      <c r="F597"/>
      <c r="G597"/>
      <c r="H597"/>
      <c r="I597"/>
      <c r="J597"/>
      <c r="K597"/>
      <c r="L597"/>
      <c r="M597"/>
    </row>
    <row r="598" spans="3:13" s="4" customFormat="1" ht="11.25" customHeight="1">
      <c r="C598"/>
      <c r="D598"/>
      <c r="E598"/>
      <c r="F598"/>
      <c r="G598"/>
      <c r="H598"/>
      <c r="I598"/>
      <c r="J598"/>
      <c r="K598"/>
      <c r="L598"/>
      <c r="M598"/>
    </row>
    <row r="599" spans="3:13" s="4" customFormat="1" ht="11.25" customHeight="1">
      <c r="C599"/>
      <c r="D599"/>
      <c r="E599"/>
      <c r="F599"/>
      <c r="G599"/>
      <c r="H599"/>
      <c r="I599"/>
      <c r="J599"/>
      <c r="K599"/>
      <c r="L599"/>
      <c r="M599"/>
    </row>
    <row r="600" spans="3:13" s="4" customFormat="1" ht="11.25" customHeight="1">
      <c r="C600"/>
      <c r="D600"/>
      <c r="E600"/>
      <c r="F600"/>
      <c r="G600"/>
      <c r="H600"/>
      <c r="I600"/>
      <c r="J600"/>
      <c r="K600"/>
      <c r="L600"/>
      <c r="M600"/>
    </row>
    <row r="601" spans="3:13" s="4" customFormat="1" ht="11.25" customHeight="1">
      <c r="C601"/>
      <c r="D601"/>
      <c r="E601"/>
      <c r="F601"/>
      <c r="G601"/>
      <c r="H601"/>
      <c r="I601"/>
      <c r="J601"/>
      <c r="K601"/>
      <c r="L601"/>
      <c r="M601"/>
    </row>
    <row r="602" spans="3:13" s="4" customFormat="1" ht="11.25" customHeight="1">
      <c r="C602"/>
      <c r="D602"/>
      <c r="E602"/>
      <c r="F602"/>
      <c r="G602"/>
      <c r="H602"/>
      <c r="I602"/>
      <c r="J602"/>
      <c r="K602"/>
      <c r="L602"/>
      <c r="M602"/>
    </row>
    <row r="603" spans="3:13" s="4" customFormat="1" ht="11.25" customHeight="1">
      <c r="C603"/>
      <c r="D603"/>
      <c r="E603"/>
      <c r="F603"/>
      <c r="G603"/>
      <c r="H603"/>
      <c r="I603"/>
      <c r="J603"/>
      <c r="K603"/>
      <c r="L603"/>
      <c r="M603"/>
    </row>
    <row r="604" spans="3:13" s="4" customFormat="1" ht="11.25" customHeight="1">
      <c r="C604"/>
      <c r="D604"/>
      <c r="E604"/>
      <c r="F604"/>
      <c r="G604"/>
      <c r="H604"/>
      <c r="I604"/>
      <c r="J604"/>
      <c r="K604"/>
      <c r="L604"/>
      <c r="M604"/>
    </row>
    <row r="605" spans="3:13" s="4" customFormat="1" ht="11.25" customHeight="1">
      <c r="C605"/>
      <c r="D605"/>
      <c r="E605"/>
      <c r="F605"/>
      <c r="G605"/>
      <c r="H605"/>
      <c r="I605"/>
      <c r="J605"/>
      <c r="K605"/>
      <c r="L605"/>
      <c r="M605"/>
    </row>
    <row r="606" spans="3:13" s="4" customFormat="1" ht="11.25" customHeight="1">
      <c r="C606"/>
      <c r="D606"/>
      <c r="E606"/>
      <c r="F606"/>
      <c r="G606"/>
      <c r="H606"/>
      <c r="I606"/>
      <c r="J606"/>
      <c r="K606"/>
      <c r="L606"/>
      <c r="M606"/>
    </row>
    <row r="607" spans="3:13" s="4" customFormat="1" ht="11.25" customHeight="1">
      <c r="C607"/>
      <c r="D607"/>
      <c r="E607"/>
      <c r="F607"/>
      <c r="G607"/>
      <c r="H607"/>
      <c r="I607"/>
      <c r="J607"/>
      <c r="K607"/>
      <c r="L607"/>
      <c r="M607"/>
    </row>
    <row r="608" spans="3:13" s="4" customFormat="1" ht="11.25" customHeight="1">
      <c r="C608"/>
      <c r="D608"/>
      <c r="E608"/>
      <c r="F608"/>
      <c r="G608"/>
      <c r="H608"/>
      <c r="I608"/>
      <c r="J608"/>
      <c r="K608"/>
      <c r="L608"/>
      <c r="M608"/>
    </row>
    <row r="609" spans="3:13" s="4" customFormat="1" ht="11.25" customHeight="1">
      <c r="C609"/>
      <c r="D609"/>
      <c r="E609"/>
      <c r="F609"/>
      <c r="G609"/>
      <c r="H609"/>
      <c r="I609"/>
      <c r="J609"/>
      <c r="K609"/>
      <c r="L609"/>
      <c r="M609"/>
    </row>
    <row r="610" spans="3:13" s="4" customFormat="1" ht="11.25" customHeight="1">
      <c r="C610"/>
      <c r="D610"/>
      <c r="E610"/>
      <c r="F610"/>
      <c r="G610"/>
      <c r="H610"/>
      <c r="I610"/>
      <c r="J610"/>
      <c r="K610"/>
      <c r="L610"/>
      <c r="M610"/>
    </row>
    <row r="611" spans="3:13" s="4" customFormat="1" ht="11.25" customHeight="1">
      <c r="C611"/>
      <c r="D611"/>
      <c r="E611"/>
      <c r="F611"/>
      <c r="G611"/>
      <c r="H611"/>
      <c r="I611"/>
      <c r="J611"/>
      <c r="K611"/>
      <c r="L611"/>
      <c r="M611"/>
    </row>
    <row r="612" spans="3:13" s="4" customFormat="1" ht="11.25" customHeight="1">
      <c r="C612"/>
      <c r="D612"/>
      <c r="E612"/>
      <c r="F612"/>
      <c r="G612"/>
      <c r="H612"/>
      <c r="I612"/>
      <c r="J612"/>
      <c r="K612"/>
      <c r="L612"/>
      <c r="M612"/>
    </row>
    <row r="613" spans="3:13" s="4" customFormat="1" ht="11.25" customHeight="1">
      <c r="C613"/>
      <c r="D613"/>
      <c r="E613"/>
      <c r="F613"/>
      <c r="G613"/>
      <c r="H613"/>
      <c r="I613"/>
      <c r="J613"/>
      <c r="K613"/>
      <c r="L613"/>
      <c r="M613"/>
    </row>
    <row r="614" spans="3:13" s="4" customFormat="1" ht="11.25" customHeight="1">
      <c r="C614"/>
      <c r="D614"/>
      <c r="E614"/>
      <c r="F614"/>
      <c r="G614"/>
      <c r="H614"/>
      <c r="I614"/>
      <c r="J614"/>
      <c r="K614"/>
      <c r="L614"/>
      <c r="M614"/>
    </row>
    <row r="615" spans="3:13" s="4" customFormat="1" ht="11.25" customHeight="1">
      <c r="C615"/>
      <c r="D615"/>
      <c r="E615"/>
      <c r="F615"/>
      <c r="G615"/>
      <c r="H615"/>
      <c r="I615"/>
      <c r="J615"/>
      <c r="K615"/>
      <c r="L615"/>
      <c r="M615"/>
    </row>
    <row r="616" spans="3:13" s="4" customFormat="1" ht="11.25" customHeight="1">
      <c r="C616"/>
      <c r="D616"/>
      <c r="E616"/>
      <c r="F616"/>
      <c r="G616"/>
      <c r="H616"/>
      <c r="I616"/>
      <c r="J616"/>
      <c r="K616"/>
      <c r="L616"/>
      <c r="M616"/>
    </row>
    <row r="617" spans="3:13" s="4" customFormat="1" ht="11.25" customHeight="1">
      <c r="C617"/>
      <c r="D617"/>
      <c r="E617"/>
      <c r="F617"/>
      <c r="G617"/>
      <c r="H617"/>
      <c r="I617"/>
      <c r="J617"/>
      <c r="K617"/>
      <c r="L617"/>
      <c r="M617"/>
    </row>
    <row r="618" spans="3:13" s="4" customFormat="1" ht="11.25" customHeight="1">
      <c r="C618"/>
      <c r="D618"/>
      <c r="E618"/>
      <c r="F618"/>
      <c r="G618"/>
      <c r="H618"/>
      <c r="I618"/>
      <c r="J618"/>
      <c r="K618"/>
      <c r="L618"/>
      <c r="M618"/>
    </row>
    <row r="619" spans="3:13" s="4" customFormat="1" ht="11.25" customHeight="1">
      <c r="C619"/>
      <c r="D619"/>
      <c r="E619"/>
      <c r="F619"/>
      <c r="G619"/>
      <c r="H619"/>
      <c r="I619"/>
      <c r="J619"/>
      <c r="K619"/>
      <c r="L619"/>
      <c r="M619"/>
    </row>
    <row r="620" spans="3:13" s="4" customFormat="1" ht="11.25" customHeight="1">
      <c r="C620"/>
      <c r="D620"/>
      <c r="E620"/>
      <c r="F620"/>
      <c r="G620"/>
      <c r="H620"/>
      <c r="I620"/>
      <c r="J620"/>
      <c r="K620"/>
      <c r="L620"/>
      <c r="M620"/>
    </row>
    <row r="621" spans="3:13" s="4" customFormat="1" ht="11.25" customHeight="1">
      <c r="C621"/>
      <c r="D621"/>
      <c r="E621"/>
      <c r="F621"/>
      <c r="G621"/>
      <c r="H621"/>
      <c r="I621"/>
      <c r="J621"/>
      <c r="K621"/>
      <c r="L621"/>
      <c r="M621"/>
    </row>
    <row r="622" spans="3:13" s="4" customFormat="1" ht="11.25" customHeight="1">
      <c r="C622"/>
      <c r="D622"/>
      <c r="E622"/>
      <c r="F622"/>
      <c r="G622"/>
      <c r="H622"/>
      <c r="I622"/>
      <c r="J622"/>
      <c r="K622"/>
      <c r="L622"/>
      <c r="M622"/>
    </row>
    <row r="623" spans="3:13" s="4" customFormat="1" ht="11.25" customHeight="1">
      <c r="C623"/>
      <c r="D623"/>
      <c r="E623"/>
      <c r="F623"/>
      <c r="G623"/>
      <c r="H623"/>
      <c r="I623"/>
      <c r="J623"/>
      <c r="K623"/>
      <c r="L623"/>
      <c r="M623"/>
    </row>
    <row r="624" spans="3:13" s="4" customFormat="1" ht="11.25" customHeight="1">
      <c r="C624"/>
      <c r="D624"/>
      <c r="E624"/>
      <c r="F624"/>
      <c r="G624"/>
      <c r="H624"/>
      <c r="I624"/>
      <c r="J624"/>
      <c r="K624"/>
      <c r="L624"/>
      <c r="M624"/>
    </row>
    <row r="625" spans="3:13" s="4" customFormat="1" ht="11.25" customHeight="1">
      <c r="C625"/>
      <c r="D625"/>
      <c r="E625"/>
      <c r="F625"/>
      <c r="G625"/>
      <c r="H625"/>
      <c r="I625"/>
      <c r="J625"/>
      <c r="K625"/>
      <c r="L625"/>
      <c r="M625"/>
    </row>
    <row r="626" spans="3:13" s="4" customFormat="1" ht="11.25" customHeight="1">
      <c r="C626"/>
      <c r="D626"/>
      <c r="E626"/>
      <c r="F626"/>
      <c r="G626"/>
      <c r="H626"/>
      <c r="I626"/>
      <c r="J626"/>
      <c r="K626"/>
      <c r="L626"/>
      <c r="M626"/>
    </row>
    <row r="627" spans="3:13" s="4" customFormat="1" ht="11.25" customHeight="1">
      <c r="C627"/>
      <c r="D627"/>
      <c r="E627"/>
      <c r="F627"/>
      <c r="G627"/>
      <c r="H627"/>
      <c r="I627"/>
      <c r="J627"/>
      <c r="K627"/>
      <c r="L627"/>
      <c r="M627"/>
    </row>
    <row r="628" spans="3:13" s="4" customFormat="1" ht="11.25" customHeight="1">
      <c r="C628"/>
      <c r="D628"/>
      <c r="E628"/>
      <c r="F628"/>
      <c r="G628"/>
      <c r="H628"/>
      <c r="I628"/>
      <c r="J628"/>
      <c r="K628"/>
      <c r="L628"/>
      <c r="M628"/>
    </row>
    <row r="629" spans="3:13" s="4" customFormat="1" ht="11.25" customHeight="1">
      <c r="C629"/>
      <c r="D629"/>
      <c r="E629"/>
      <c r="F629"/>
      <c r="G629"/>
      <c r="H629"/>
      <c r="I629"/>
      <c r="J629"/>
      <c r="K629"/>
      <c r="L629"/>
      <c r="M629"/>
    </row>
    <row r="630" spans="3:13" s="4" customFormat="1" ht="11.25" customHeight="1">
      <c r="C630"/>
      <c r="D630"/>
      <c r="E630"/>
      <c r="F630"/>
      <c r="G630"/>
      <c r="H630"/>
      <c r="I630"/>
      <c r="J630"/>
      <c r="K630"/>
      <c r="L630"/>
      <c r="M630"/>
    </row>
    <row r="631" spans="3:13" s="4" customFormat="1" ht="11.25" customHeight="1">
      <c r="C631"/>
      <c r="D631"/>
      <c r="E631"/>
      <c r="F631"/>
      <c r="G631"/>
      <c r="H631"/>
      <c r="I631"/>
      <c r="J631"/>
      <c r="K631"/>
      <c r="L631"/>
      <c r="M631"/>
    </row>
    <row r="632" spans="3:13" s="4" customFormat="1" ht="11.25" customHeight="1">
      <c r="C632"/>
      <c r="D632"/>
      <c r="E632"/>
      <c r="F632"/>
      <c r="G632"/>
      <c r="H632"/>
      <c r="I632"/>
      <c r="J632"/>
      <c r="K632"/>
      <c r="L632"/>
      <c r="M632"/>
    </row>
    <row r="633" spans="3:13" s="4" customFormat="1" ht="11.25" customHeight="1">
      <c r="C633"/>
      <c r="D633"/>
      <c r="E633"/>
      <c r="F633"/>
      <c r="G633"/>
      <c r="H633"/>
      <c r="I633"/>
      <c r="J633"/>
      <c r="K633"/>
      <c r="L633"/>
      <c r="M633"/>
    </row>
    <row r="634" spans="3:13" s="4" customFormat="1" ht="11.25" customHeight="1">
      <c r="C634"/>
      <c r="D634"/>
      <c r="E634"/>
      <c r="F634"/>
      <c r="G634"/>
      <c r="H634"/>
      <c r="I634"/>
      <c r="J634"/>
      <c r="K634"/>
      <c r="L634"/>
      <c r="M634"/>
    </row>
    <row r="635" spans="3:13" s="4" customFormat="1" ht="11.25" customHeight="1">
      <c r="C635"/>
      <c r="D635"/>
      <c r="E635"/>
      <c r="F635"/>
      <c r="G635"/>
      <c r="H635"/>
      <c r="I635"/>
      <c r="J635"/>
      <c r="K635"/>
      <c r="L635"/>
      <c r="M635"/>
    </row>
    <row r="636" spans="3:13" s="4" customFormat="1" ht="11.25" customHeight="1">
      <c r="C636"/>
      <c r="D636"/>
      <c r="E636"/>
      <c r="F636"/>
      <c r="G636"/>
      <c r="H636"/>
      <c r="I636"/>
      <c r="J636"/>
      <c r="K636"/>
      <c r="L636"/>
      <c r="M636"/>
    </row>
    <row r="637" spans="3:13" s="4" customFormat="1" ht="11.25" customHeight="1">
      <c r="C637"/>
      <c r="D637"/>
      <c r="E637"/>
      <c r="F637"/>
      <c r="G637"/>
      <c r="H637"/>
      <c r="I637"/>
      <c r="J637"/>
      <c r="K637"/>
      <c r="L637"/>
      <c r="M637"/>
    </row>
    <row r="638" spans="3:13" s="4" customFormat="1" ht="11.25" customHeight="1">
      <c r="C638"/>
      <c r="D638"/>
      <c r="E638"/>
      <c r="F638"/>
      <c r="G638"/>
      <c r="H638"/>
      <c r="I638"/>
      <c r="J638"/>
      <c r="K638"/>
      <c r="L638"/>
      <c r="M638"/>
    </row>
    <row r="639" spans="3:13" s="4" customFormat="1" ht="11.25" customHeight="1">
      <c r="C639"/>
      <c r="D639"/>
      <c r="E639"/>
      <c r="F639"/>
      <c r="G639"/>
      <c r="H639"/>
      <c r="I639"/>
      <c r="J639"/>
      <c r="K639"/>
      <c r="L639"/>
      <c r="M639"/>
    </row>
    <row r="640" spans="3:13" s="4" customFormat="1" ht="11.25" customHeight="1">
      <c r="C640"/>
      <c r="D640"/>
      <c r="E640"/>
      <c r="F640"/>
      <c r="G640"/>
      <c r="H640"/>
      <c r="I640"/>
      <c r="J640"/>
      <c r="K640"/>
      <c r="L640"/>
      <c r="M640"/>
    </row>
    <row r="641" spans="3:13" s="4" customFormat="1" ht="11.25" customHeight="1">
      <c r="C641"/>
      <c r="D641"/>
      <c r="E641"/>
      <c r="F641"/>
      <c r="G641"/>
      <c r="H641"/>
      <c r="I641"/>
      <c r="J641"/>
      <c r="K641"/>
      <c r="L641"/>
      <c r="M641"/>
    </row>
    <row r="642" spans="3:13" s="4" customFormat="1" ht="11.25" customHeight="1">
      <c r="C642"/>
      <c r="D642"/>
      <c r="E642"/>
      <c r="F642"/>
      <c r="G642"/>
      <c r="H642"/>
      <c r="I642"/>
      <c r="J642"/>
      <c r="K642"/>
      <c r="L642"/>
      <c r="M642"/>
    </row>
    <row r="643" spans="3:13" s="4" customFormat="1" ht="11.25" customHeight="1">
      <c r="C643"/>
      <c r="D643"/>
      <c r="E643"/>
      <c r="F643"/>
      <c r="G643"/>
      <c r="H643"/>
      <c r="I643"/>
      <c r="J643"/>
      <c r="K643"/>
      <c r="L643"/>
      <c r="M643"/>
    </row>
    <row r="644" spans="3:13" s="4" customFormat="1" ht="11.25" customHeight="1">
      <c r="C644"/>
      <c r="D644"/>
      <c r="E644"/>
      <c r="F644"/>
      <c r="G644"/>
      <c r="H644"/>
      <c r="I644"/>
      <c r="J644"/>
      <c r="K644"/>
      <c r="L644"/>
      <c r="M644"/>
    </row>
    <row r="645" spans="3:13" s="4" customFormat="1" ht="11.25" customHeight="1">
      <c r="C645"/>
      <c r="D645"/>
      <c r="E645"/>
      <c r="F645"/>
      <c r="G645"/>
      <c r="H645"/>
      <c r="I645"/>
      <c r="J645"/>
      <c r="K645"/>
      <c r="L645"/>
      <c r="M645"/>
    </row>
    <row r="646" spans="3:13" s="4" customFormat="1" ht="11.25" customHeight="1">
      <c r="C646"/>
      <c r="D646"/>
      <c r="E646"/>
      <c r="F646"/>
      <c r="G646"/>
      <c r="H646"/>
      <c r="I646"/>
      <c r="J646"/>
      <c r="K646"/>
      <c r="L646"/>
      <c r="M646"/>
    </row>
    <row r="647" spans="3:13" s="4" customFormat="1" ht="11.25" customHeight="1">
      <c r="C647"/>
      <c r="D647"/>
      <c r="E647"/>
      <c r="F647"/>
      <c r="G647"/>
      <c r="H647"/>
      <c r="I647"/>
      <c r="J647"/>
      <c r="K647"/>
      <c r="L647"/>
      <c r="M647"/>
    </row>
    <row r="648" spans="3:13" s="4" customFormat="1" ht="11.25" customHeight="1">
      <c r="C648"/>
      <c r="D648"/>
      <c r="E648"/>
      <c r="F648"/>
      <c r="G648"/>
      <c r="H648"/>
      <c r="I648"/>
      <c r="J648"/>
      <c r="K648"/>
      <c r="L648"/>
      <c r="M648"/>
    </row>
    <row r="649" spans="3:13" s="4" customFormat="1" ht="11.25" customHeight="1">
      <c r="C649"/>
      <c r="D649"/>
      <c r="E649"/>
      <c r="F649"/>
      <c r="G649"/>
      <c r="H649"/>
      <c r="I649"/>
      <c r="J649"/>
      <c r="K649"/>
      <c r="L649"/>
      <c r="M649"/>
    </row>
    <row r="650" spans="3:13" s="4" customFormat="1" ht="11.25" customHeight="1">
      <c r="C650"/>
      <c r="D650"/>
      <c r="E650"/>
      <c r="F650"/>
      <c r="G650"/>
      <c r="H650"/>
      <c r="I650"/>
      <c r="J650"/>
      <c r="K650"/>
      <c r="L650"/>
      <c r="M650"/>
    </row>
    <row r="651" spans="3:13" s="4" customFormat="1" ht="11.25" customHeight="1">
      <c r="C651"/>
      <c r="D651"/>
      <c r="E651"/>
      <c r="F651"/>
      <c r="G651"/>
      <c r="H651"/>
      <c r="I651"/>
      <c r="J651"/>
      <c r="K651"/>
      <c r="L651"/>
      <c r="M651"/>
    </row>
    <row r="652" spans="3:13" s="4" customFormat="1" ht="11.25" customHeight="1">
      <c r="C652"/>
      <c r="D652"/>
      <c r="E652"/>
      <c r="F652"/>
      <c r="G652"/>
      <c r="H652"/>
      <c r="I652"/>
      <c r="J652"/>
      <c r="K652"/>
      <c r="L652"/>
      <c r="M652"/>
    </row>
    <row r="653" spans="3:13" s="4" customFormat="1" ht="11.25" customHeight="1">
      <c r="C653"/>
      <c r="D653"/>
      <c r="E653"/>
      <c r="F653"/>
      <c r="G653"/>
      <c r="H653"/>
      <c r="I653"/>
      <c r="J653"/>
      <c r="K653"/>
      <c r="L653"/>
      <c r="M653"/>
    </row>
    <row r="654" spans="3:13" s="4" customFormat="1" ht="11.25" customHeight="1">
      <c r="C654"/>
      <c r="D654"/>
      <c r="E654"/>
      <c r="F654"/>
      <c r="G654"/>
      <c r="H654"/>
      <c r="I654"/>
      <c r="J654"/>
      <c r="K654"/>
      <c r="L654"/>
      <c r="M654"/>
    </row>
    <row r="655" spans="3:13" s="4" customFormat="1" ht="11.25" customHeight="1">
      <c r="C655"/>
      <c r="D655"/>
      <c r="E655"/>
      <c r="F655"/>
      <c r="G655"/>
      <c r="H655"/>
      <c r="I655"/>
      <c r="J655"/>
      <c r="K655"/>
      <c r="L655"/>
      <c r="M655"/>
    </row>
    <row r="656" spans="3:13" s="4" customFormat="1" ht="11.25" customHeight="1">
      <c r="C656"/>
      <c r="D656"/>
      <c r="E656"/>
      <c r="F656"/>
      <c r="G656"/>
      <c r="H656"/>
      <c r="I656"/>
      <c r="J656"/>
      <c r="K656"/>
      <c r="L656"/>
      <c r="M656"/>
    </row>
    <row r="657" spans="3:13" s="4" customFormat="1" ht="11.25" customHeight="1">
      <c r="C657"/>
      <c r="D657"/>
      <c r="E657"/>
      <c r="F657"/>
      <c r="G657"/>
      <c r="H657"/>
      <c r="I657"/>
      <c r="J657"/>
      <c r="K657"/>
      <c r="L657"/>
      <c r="M657"/>
    </row>
    <row r="658" spans="3:13" s="4" customFormat="1" ht="11.25" customHeight="1">
      <c r="C658"/>
      <c r="D658"/>
      <c r="E658"/>
      <c r="F658"/>
      <c r="G658"/>
      <c r="H658"/>
      <c r="I658"/>
      <c r="J658"/>
      <c r="K658"/>
      <c r="L658"/>
      <c r="M658"/>
    </row>
    <row r="659" spans="3:13" s="4" customFormat="1" ht="11.25" customHeight="1">
      <c r="C659"/>
      <c r="D659"/>
      <c r="E659"/>
      <c r="F659"/>
      <c r="G659"/>
      <c r="H659"/>
      <c r="I659"/>
      <c r="J659"/>
      <c r="K659"/>
      <c r="L659"/>
      <c r="M659"/>
    </row>
    <row r="660" spans="3:13" s="4" customFormat="1" ht="11.25" customHeight="1">
      <c r="C660"/>
      <c r="D660"/>
      <c r="E660"/>
      <c r="F660"/>
      <c r="G660"/>
      <c r="H660"/>
      <c r="I660"/>
      <c r="J660"/>
      <c r="K660"/>
      <c r="L660"/>
      <c r="M660"/>
    </row>
    <row r="661" spans="3:13" s="4" customFormat="1" ht="11.25" customHeight="1">
      <c r="C661"/>
      <c r="D661"/>
      <c r="E661"/>
      <c r="F661"/>
      <c r="G661"/>
      <c r="H661"/>
      <c r="I661"/>
      <c r="J661"/>
      <c r="K661"/>
      <c r="L661"/>
      <c r="M661"/>
    </row>
    <row r="662" spans="3:13" s="4" customFormat="1" ht="11.25" customHeight="1">
      <c r="C662"/>
      <c r="D662"/>
      <c r="E662"/>
      <c r="F662"/>
      <c r="G662"/>
      <c r="H662"/>
      <c r="I662"/>
      <c r="J662"/>
      <c r="K662"/>
      <c r="L662"/>
      <c r="M662"/>
    </row>
    <row r="663" spans="3:13" s="4" customFormat="1" ht="11.25" customHeight="1">
      <c r="C663"/>
      <c r="D663"/>
      <c r="E663"/>
      <c r="F663"/>
      <c r="G663"/>
      <c r="H663"/>
      <c r="I663"/>
      <c r="J663"/>
      <c r="K663"/>
      <c r="L663"/>
      <c r="M663"/>
    </row>
    <row r="664" spans="3:13" s="4" customFormat="1" ht="11.25" customHeight="1">
      <c r="C664"/>
      <c r="D664"/>
      <c r="E664"/>
      <c r="F664"/>
      <c r="G664"/>
      <c r="H664"/>
      <c r="I664"/>
      <c r="J664"/>
      <c r="K664"/>
      <c r="L664"/>
      <c r="M664"/>
    </row>
    <row r="665" spans="3:13" s="4" customFormat="1" ht="11.25" customHeight="1">
      <c r="C665"/>
      <c r="D665"/>
      <c r="E665"/>
      <c r="F665"/>
      <c r="G665"/>
      <c r="H665"/>
      <c r="I665"/>
      <c r="J665"/>
      <c r="K665"/>
      <c r="L665"/>
      <c r="M665"/>
    </row>
    <row r="666" spans="3:13" s="4" customFormat="1" ht="11.25" customHeight="1">
      <c r="C666"/>
      <c r="D666"/>
      <c r="E666"/>
      <c r="F666"/>
      <c r="G666"/>
      <c r="H666"/>
      <c r="I666"/>
      <c r="J666"/>
      <c r="K666"/>
      <c r="L666"/>
      <c r="M666"/>
    </row>
    <row r="667" spans="3:13" s="4" customFormat="1" ht="11.25" customHeight="1">
      <c r="C667"/>
      <c r="D667"/>
      <c r="E667"/>
      <c r="F667"/>
      <c r="G667"/>
      <c r="H667"/>
      <c r="I667"/>
      <c r="J667"/>
      <c r="K667"/>
      <c r="L667"/>
      <c r="M667"/>
    </row>
    <row r="668" spans="3:13" s="4" customFormat="1" ht="11.25" customHeight="1">
      <c r="C668"/>
      <c r="D668"/>
      <c r="E668"/>
      <c r="F668"/>
      <c r="G668"/>
      <c r="H668"/>
      <c r="I668"/>
      <c r="J668"/>
      <c r="K668"/>
      <c r="L668"/>
      <c r="M668"/>
    </row>
    <row r="669" spans="3:13" s="4" customFormat="1" ht="11.25" customHeight="1">
      <c r="C669"/>
      <c r="D669"/>
      <c r="E669"/>
      <c r="F669"/>
      <c r="G669"/>
      <c r="H669"/>
      <c r="I669"/>
      <c r="J669"/>
      <c r="K669"/>
      <c r="L669"/>
      <c r="M669"/>
    </row>
    <row r="670" spans="3:13" s="4" customFormat="1" ht="11.25" customHeight="1">
      <c r="C670"/>
      <c r="D670"/>
      <c r="E670"/>
      <c r="F670"/>
      <c r="G670"/>
      <c r="H670"/>
      <c r="I670"/>
      <c r="J670"/>
      <c r="K670"/>
      <c r="L670"/>
      <c r="M670"/>
    </row>
    <row r="671" spans="3:13" s="4" customFormat="1" ht="11.25" customHeight="1">
      <c r="C671"/>
      <c r="D671"/>
      <c r="E671"/>
      <c r="F671"/>
      <c r="G671"/>
      <c r="H671"/>
      <c r="I671"/>
      <c r="J671"/>
      <c r="K671"/>
      <c r="L671"/>
      <c r="M671"/>
    </row>
    <row r="672" spans="3:13" s="4" customFormat="1" ht="11.25" customHeight="1">
      <c r="C672"/>
      <c r="D672"/>
      <c r="E672"/>
      <c r="F672"/>
      <c r="G672"/>
      <c r="H672"/>
      <c r="I672"/>
      <c r="J672"/>
      <c r="K672"/>
      <c r="L672"/>
      <c r="M672"/>
    </row>
    <row r="673" spans="3:13" s="4" customFormat="1" ht="11.25" customHeight="1">
      <c r="C673"/>
      <c r="D673"/>
      <c r="E673"/>
      <c r="F673"/>
      <c r="G673"/>
      <c r="H673"/>
      <c r="I673"/>
      <c r="J673"/>
      <c r="K673"/>
      <c r="L673"/>
      <c r="M673"/>
    </row>
    <row r="674" spans="3:13" s="4" customFormat="1" ht="11.25" customHeight="1">
      <c r="C674"/>
      <c r="D674"/>
      <c r="E674"/>
      <c r="F674"/>
      <c r="G674"/>
      <c r="H674"/>
      <c r="I674"/>
      <c r="J674"/>
      <c r="K674"/>
      <c r="L674"/>
      <c r="M674"/>
    </row>
    <row r="675" spans="3:13" s="4" customFormat="1" ht="11.25" customHeight="1">
      <c r="C675"/>
      <c r="D675"/>
      <c r="E675"/>
      <c r="F675"/>
      <c r="G675"/>
      <c r="H675"/>
      <c r="I675"/>
      <c r="J675"/>
      <c r="K675"/>
      <c r="L675"/>
      <c r="M675"/>
    </row>
    <row r="676" spans="3:13" s="4" customFormat="1" ht="11.25" customHeight="1">
      <c r="C676"/>
      <c r="D676"/>
      <c r="E676"/>
      <c r="F676"/>
      <c r="G676"/>
      <c r="H676"/>
      <c r="I676"/>
      <c r="J676"/>
      <c r="K676"/>
      <c r="L676"/>
      <c r="M676"/>
    </row>
    <row r="677" spans="3:13" s="4" customFormat="1" ht="11.25" customHeight="1">
      <c r="C677"/>
      <c r="D677"/>
      <c r="E677"/>
      <c r="F677"/>
      <c r="G677"/>
      <c r="H677"/>
      <c r="I677"/>
      <c r="J677"/>
      <c r="K677"/>
      <c r="L677"/>
      <c r="M677"/>
    </row>
    <row r="678" spans="3:13" s="4" customFormat="1" ht="11.25" customHeight="1">
      <c r="C678"/>
      <c r="D678"/>
      <c r="E678"/>
      <c r="F678"/>
      <c r="G678"/>
      <c r="H678"/>
      <c r="I678"/>
      <c r="J678"/>
      <c r="K678"/>
      <c r="L678"/>
      <c r="M678"/>
    </row>
    <row r="679" spans="3:13" s="4" customFormat="1" ht="11.25" customHeight="1">
      <c r="C679"/>
      <c r="D679"/>
      <c r="E679"/>
      <c r="F679"/>
      <c r="G679"/>
      <c r="H679"/>
      <c r="I679"/>
      <c r="J679"/>
      <c r="K679"/>
      <c r="L679"/>
      <c r="M679"/>
    </row>
    <row r="680" spans="3:13" s="4" customFormat="1" ht="11.25" customHeight="1">
      <c r="C680"/>
      <c r="D680"/>
      <c r="E680"/>
      <c r="F680"/>
      <c r="G680"/>
      <c r="H680"/>
      <c r="I680"/>
      <c r="J680"/>
      <c r="K680"/>
      <c r="L680"/>
      <c r="M680"/>
    </row>
    <row r="681" spans="3:13" s="4" customFormat="1" ht="11.25" customHeight="1">
      <c r="C681"/>
      <c r="D681"/>
      <c r="E681"/>
      <c r="F681"/>
      <c r="G681"/>
      <c r="H681"/>
      <c r="I681"/>
      <c r="J681"/>
      <c r="K681"/>
      <c r="L681"/>
      <c r="M681"/>
    </row>
    <row r="682" spans="3:13" s="4" customFormat="1" ht="11.25" customHeight="1">
      <c r="C682"/>
      <c r="D682"/>
      <c r="E682"/>
      <c r="F682"/>
      <c r="G682"/>
      <c r="H682"/>
      <c r="I682"/>
      <c r="J682"/>
      <c r="K682"/>
      <c r="L682"/>
      <c r="M682"/>
    </row>
    <row r="683" spans="3:13" s="4" customFormat="1" ht="11.25" customHeight="1">
      <c r="C683"/>
      <c r="D683"/>
      <c r="E683"/>
      <c r="F683"/>
      <c r="G683"/>
      <c r="H683"/>
      <c r="I683"/>
      <c r="J683"/>
      <c r="K683"/>
      <c r="L683"/>
      <c r="M683"/>
    </row>
    <row r="684" spans="3:13" s="4" customFormat="1" ht="11.25" customHeight="1">
      <c r="C684"/>
      <c r="D684"/>
      <c r="E684"/>
      <c r="F684"/>
      <c r="G684"/>
      <c r="H684"/>
      <c r="I684"/>
      <c r="J684"/>
      <c r="K684"/>
      <c r="L684"/>
      <c r="M684"/>
    </row>
    <row r="685" spans="3:13" s="4" customFormat="1" ht="11.25" customHeight="1">
      <c r="C685"/>
      <c r="D685"/>
      <c r="E685"/>
      <c r="F685"/>
      <c r="G685"/>
      <c r="H685"/>
      <c r="I685"/>
      <c r="J685"/>
      <c r="K685"/>
      <c r="L685"/>
      <c r="M685"/>
    </row>
    <row r="686" spans="3:13" s="4" customFormat="1" ht="11.25" customHeight="1">
      <c r="C686"/>
      <c r="D686"/>
      <c r="E686"/>
      <c r="F686"/>
      <c r="G686"/>
      <c r="H686"/>
      <c r="I686"/>
      <c r="J686"/>
      <c r="K686"/>
      <c r="L686"/>
      <c r="M686"/>
    </row>
    <row r="687" spans="3:13" s="4" customFormat="1" ht="11.25" customHeight="1">
      <c r="C687"/>
      <c r="D687"/>
      <c r="E687"/>
      <c r="F687"/>
      <c r="G687"/>
      <c r="H687"/>
      <c r="I687"/>
      <c r="J687"/>
      <c r="K687"/>
      <c r="L687"/>
      <c r="M687"/>
    </row>
    <row r="688" spans="3:13" s="4" customFormat="1" ht="11.25" customHeight="1">
      <c r="C688"/>
      <c r="D688"/>
      <c r="E688"/>
      <c r="F688"/>
      <c r="G688"/>
      <c r="H688"/>
      <c r="I688"/>
      <c r="J688"/>
      <c r="K688"/>
      <c r="L688"/>
      <c r="M688"/>
    </row>
    <row r="689" spans="3:13" s="4" customFormat="1" ht="11.25" customHeight="1">
      <c r="C689"/>
      <c r="D689"/>
      <c r="E689"/>
      <c r="F689"/>
      <c r="G689"/>
      <c r="H689"/>
      <c r="I689"/>
      <c r="J689"/>
      <c r="K689"/>
      <c r="L689"/>
      <c r="M689"/>
    </row>
    <row r="690" spans="3:13" s="4" customFormat="1" ht="11.25" customHeight="1">
      <c r="C690"/>
      <c r="D690"/>
      <c r="E690"/>
      <c r="F690"/>
      <c r="G690"/>
      <c r="H690"/>
      <c r="I690"/>
      <c r="J690"/>
      <c r="K690"/>
      <c r="L690"/>
      <c r="M690"/>
    </row>
    <row r="691" spans="3:13" s="4" customFormat="1" ht="11.25" customHeight="1">
      <c r="C691"/>
      <c r="D691"/>
      <c r="E691"/>
      <c r="F691"/>
      <c r="G691"/>
      <c r="H691"/>
      <c r="I691"/>
      <c r="J691"/>
      <c r="K691"/>
      <c r="L691"/>
      <c r="M691"/>
    </row>
    <row r="692" spans="3:13" s="4" customFormat="1" ht="11.25" customHeight="1">
      <c r="C692"/>
      <c r="D692"/>
      <c r="E692"/>
      <c r="F692"/>
      <c r="G692"/>
      <c r="H692"/>
      <c r="I692"/>
      <c r="J692"/>
      <c r="K692"/>
      <c r="L692"/>
      <c r="M692"/>
    </row>
    <row r="693" spans="3:13" s="4" customFormat="1" ht="11.25" customHeight="1">
      <c r="C693"/>
      <c r="D693"/>
      <c r="E693"/>
      <c r="F693"/>
      <c r="G693"/>
      <c r="H693"/>
      <c r="I693"/>
      <c r="J693"/>
      <c r="K693"/>
      <c r="L693"/>
      <c r="M693"/>
    </row>
    <row r="694" spans="3:13" s="4" customFormat="1" ht="11.25" customHeight="1">
      <c r="C694"/>
      <c r="D694"/>
      <c r="E694"/>
      <c r="F694"/>
      <c r="G694"/>
      <c r="H694"/>
      <c r="I694"/>
      <c r="J694"/>
      <c r="K694"/>
      <c r="L694"/>
      <c r="M694"/>
    </row>
    <row r="695" spans="3:13" s="4" customFormat="1" ht="11.25" customHeight="1">
      <c r="C695"/>
      <c r="D695"/>
      <c r="E695"/>
      <c r="F695"/>
      <c r="G695"/>
      <c r="H695"/>
      <c r="I695"/>
      <c r="J695"/>
      <c r="K695"/>
      <c r="L695"/>
      <c r="M695"/>
    </row>
    <row r="696" spans="3:13" s="4" customFormat="1" ht="11.25" customHeight="1">
      <c r="C696"/>
      <c r="D696"/>
      <c r="E696"/>
      <c r="F696"/>
      <c r="G696"/>
      <c r="H696"/>
      <c r="I696"/>
      <c r="J696"/>
      <c r="K696"/>
      <c r="L696"/>
      <c r="M696"/>
    </row>
    <row r="697" spans="3:13" s="4" customFormat="1" ht="11.25" customHeight="1">
      <c r="C697"/>
      <c r="D697"/>
      <c r="E697"/>
      <c r="F697"/>
      <c r="G697"/>
      <c r="H697"/>
      <c r="I697"/>
      <c r="J697"/>
      <c r="K697"/>
      <c r="L697"/>
      <c r="M697"/>
    </row>
    <row r="698" spans="3:13" s="4" customFormat="1" ht="11.25" customHeight="1">
      <c r="C698"/>
      <c r="D698"/>
      <c r="E698"/>
      <c r="F698"/>
      <c r="G698"/>
      <c r="H698"/>
      <c r="I698"/>
      <c r="J698"/>
      <c r="K698"/>
      <c r="L698"/>
      <c r="M698"/>
    </row>
    <row r="699" spans="3:13" s="4" customFormat="1" ht="11.25" customHeight="1">
      <c r="C699"/>
      <c r="D699"/>
      <c r="E699"/>
      <c r="F699"/>
      <c r="G699"/>
      <c r="H699"/>
      <c r="I699"/>
      <c r="J699"/>
      <c r="K699"/>
      <c r="L699"/>
      <c r="M699"/>
    </row>
    <row r="700" spans="3:13" s="4" customFormat="1" ht="11.25" customHeight="1">
      <c r="C700"/>
      <c r="D700"/>
      <c r="E700"/>
      <c r="F700"/>
      <c r="G700"/>
      <c r="H700"/>
      <c r="I700"/>
      <c r="J700"/>
      <c r="K700"/>
      <c r="L700"/>
      <c r="M700"/>
    </row>
    <row r="701" spans="3:13" s="4" customFormat="1" ht="11.25" customHeight="1">
      <c r="C701"/>
      <c r="D701"/>
      <c r="E701"/>
      <c r="F701"/>
      <c r="G701"/>
      <c r="H701"/>
      <c r="I701"/>
      <c r="J701"/>
      <c r="K701"/>
      <c r="L701"/>
      <c r="M701"/>
    </row>
    <row r="702" spans="3:13" s="4" customFormat="1" ht="11.25" customHeight="1">
      <c r="C702"/>
      <c r="D702"/>
      <c r="E702"/>
      <c r="F702"/>
      <c r="G702"/>
      <c r="H702"/>
      <c r="I702"/>
      <c r="J702"/>
      <c r="K702"/>
      <c r="L702"/>
      <c r="M702"/>
    </row>
    <row r="703" spans="3:13" s="4" customFormat="1" ht="11.25" customHeight="1">
      <c r="C703"/>
      <c r="D703"/>
      <c r="E703"/>
      <c r="F703"/>
      <c r="G703"/>
      <c r="H703"/>
      <c r="I703"/>
      <c r="J703"/>
      <c r="K703"/>
      <c r="L703"/>
      <c r="M703"/>
    </row>
    <row r="704" spans="3:13" s="4" customFormat="1" ht="11.25" customHeight="1">
      <c r="C704"/>
      <c r="D704"/>
      <c r="E704"/>
      <c r="F704"/>
      <c r="G704"/>
      <c r="H704"/>
      <c r="I704"/>
      <c r="J704"/>
      <c r="K704"/>
      <c r="L704"/>
      <c r="M704"/>
    </row>
    <row r="705" spans="3:13" s="4" customFormat="1" ht="11.25" customHeight="1">
      <c r="C705"/>
      <c r="D705"/>
      <c r="E705"/>
      <c r="F705"/>
      <c r="G705"/>
      <c r="H705"/>
      <c r="I705"/>
      <c r="J705"/>
      <c r="K705"/>
      <c r="L705"/>
      <c r="M705"/>
    </row>
    <row r="706" spans="3:13" s="4" customFormat="1" ht="11.25" customHeight="1">
      <c r="C706"/>
      <c r="D706"/>
      <c r="E706"/>
      <c r="F706"/>
      <c r="G706"/>
      <c r="H706"/>
      <c r="I706"/>
      <c r="J706"/>
      <c r="K706"/>
      <c r="L706"/>
      <c r="M706"/>
    </row>
    <row r="707" spans="3:13" s="4" customFormat="1" ht="11.25" customHeight="1">
      <c r="C707"/>
      <c r="D707"/>
      <c r="E707"/>
      <c r="F707"/>
      <c r="G707"/>
      <c r="H707"/>
      <c r="I707"/>
      <c r="J707"/>
      <c r="K707"/>
      <c r="L707"/>
      <c r="M707"/>
    </row>
    <row r="708" spans="3:13" s="4" customFormat="1" ht="11.25" customHeight="1">
      <c r="C708"/>
      <c r="D708"/>
      <c r="E708"/>
      <c r="F708"/>
      <c r="G708"/>
      <c r="H708"/>
      <c r="I708"/>
      <c r="J708"/>
      <c r="K708"/>
      <c r="L708"/>
      <c r="M708"/>
    </row>
    <row r="709" spans="3:13" s="4" customFormat="1" ht="11.25" customHeight="1">
      <c r="C709"/>
      <c r="D709"/>
      <c r="E709"/>
      <c r="F709"/>
      <c r="G709"/>
      <c r="H709"/>
      <c r="I709"/>
      <c r="J709"/>
      <c r="K709"/>
      <c r="L709"/>
      <c r="M709"/>
    </row>
    <row r="710" spans="3:13" s="4" customFormat="1" ht="11.25" customHeight="1">
      <c r="C710"/>
      <c r="D710"/>
      <c r="E710"/>
      <c r="F710"/>
      <c r="G710"/>
      <c r="H710"/>
      <c r="I710"/>
      <c r="J710"/>
      <c r="K710"/>
      <c r="L710"/>
      <c r="M710"/>
    </row>
    <row r="711" spans="3:13" s="4" customFormat="1" ht="11.25" customHeight="1">
      <c r="C711"/>
      <c r="D711"/>
      <c r="E711"/>
      <c r="F711"/>
      <c r="G711"/>
      <c r="H711"/>
      <c r="I711"/>
      <c r="J711"/>
      <c r="K711"/>
      <c r="L711"/>
      <c r="M711"/>
    </row>
    <row r="712" spans="3:13" s="4" customFormat="1" ht="11.25" customHeight="1">
      <c r="C712"/>
      <c r="D712"/>
      <c r="E712"/>
      <c r="F712"/>
      <c r="G712"/>
      <c r="H712"/>
      <c r="I712"/>
      <c r="J712"/>
      <c r="K712"/>
      <c r="L712"/>
      <c r="M712"/>
    </row>
    <row r="713" spans="3:13" s="4" customFormat="1" ht="11.25" customHeight="1">
      <c r="C713"/>
      <c r="D713"/>
      <c r="E713"/>
      <c r="F713"/>
      <c r="G713"/>
      <c r="H713"/>
      <c r="I713"/>
      <c r="J713"/>
      <c r="K713"/>
      <c r="L713"/>
      <c r="M713"/>
    </row>
    <row r="714" spans="3:13" s="4" customFormat="1" ht="11.25" customHeight="1">
      <c r="C714"/>
      <c r="D714"/>
      <c r="E714"/>
      <c r="F714"/>
      <c r="G714"/>
      <c r="H714"/>
      <c r="I714"/>
      <c r="J714"/>
      <c r="K714"/>
      <c r="L714"/>
      <c r="M714"/>
    </row>
    <row r="715" spans="3:13" s="4" customFormat="1" ht="11.25" customHeight="1">
      <c r="C715"/>
      <c r="D715"/>
      <c r="E715"/>
      <c r="F715"/>
      <c r="G715"/>
      <c r="H715"/>
      <c r="I715"/>
      <c r="J715"/>
      <c r="K715"/>
      <c r="L715"/>
      <c r="M715"/>
    </row>
    <row r="716" spans="3:13" s="4" customFormat="1" ht="11.25" customHeight="1">
      <c r="C716"/>
      <c r="D716"/>
      <c r="E716"/>
      <c r="F716"/>
      <c r="G716"/>
      <c r="H716"/>
      <c r="I716"/>
      <c r="J716"/>
      <c r="K716"/>
      <c r="L716"/>
      <c r="M716"/>
    </row>
    <row r="717" spans="3:13" s="4" customFormat="1" ht="11.25" customHeight="1">
      <c r="C717"/>
      <c r="D717"/>
      <c r="E717"/>
      <c r="F717"/>
      <c r="G717"/>
      <c r="H717"/>
      <c r="I717"/>
      <c r="J717"/>
      <c r="K717"/>
      <c r="L717"/>
      <c r="M717"/>
    </row>
    <row r="718" spans="3:13" s="4" customFormat="1" ht="11.25" customHeight="1">
      <c r="C718"/>
      <c r="D718"/>
      <c r="E718"/>
      <c r="F718"/>
      <c r="G718"/>
      <c r="H718"/>
      <c r="I718"/>
      <c r="J718"/>
      <c r="K718"/>
      <c r="L718"/>
      <c r="M718"/>
    </row>
    <row r="719" spans="3:13" s="4" customFormat="1" ht="11.25" customHeight="1">
      <c r="C719"/>
      <c r="D719"/>
      <c r="E719"/>
      <c r="F719"/>
      <c r="G719"/>
      <c r="H719"/>
      <c r="I719"/>
      <c r="J719"/>
      <c r="K719"/>
      <c r="L719"/>
      <c r="M719"/>
    </row>
    <row r="720" spans="3:13" s="4" customFormat="1" ht="11.25" customHeight="1">
      <c r="C720"/>
      <c r="D720"/>
      <c r="E720"/>
      <c r="F720"/>
      <c r="G720"/>
      <c r="H720"/>
      <c r="I720"/>
      <c r="J720"/>
      <c r="K720"/>
      <c r="L720"/>
      <c r="M720"/>
    </row>
    <row r="721" spans="3:13" s="4" customFormat="1" ht="11.25" customHeight="1">
      <c r="C721"/>
      <c r="D721"/>
      <c r="E721"/>
      <c r="F721"/>
      <c r="G721"/>
      <c r="H721"/>
      <c r="I721"/>
      <c r="J721"/>
      <c r="K721"/>
      <c r="L721"/>
      <c r="M721"/>
    </row>
    <row r="722" spans="3:13" s="4" customFormat="1" ht="11.25" customHeight="1">
      <c r="C722"/>
      <c r="D722"/>
      <c r="E722"/>
      <c r="F722"/>
      <c r="G722"/>
      <c r="H722"/>
      <c r="I722"/>
      <c r="J722"/>
      <c r="K722"/>
      <c r="L722"/>
      <c r="M722"/>
    </row>
    <row r="723" spans="3:13" s="4" customFormat="1" ht="11.25" customHeight="1">
      <c r="C723"/>
      <c r="D723"/>
      <c r="E723"/>
      <c r="F723"/>
      <c r="G723"/>
      <c r="H723"/>
      <c r="I723"/>
      <c r="J723"/>
      <c r="K723"/>
      <c r="L723"/>
      <c r="M723"/>
    </row>
    <row r="724" spans="3:13" s="4" customFormat="1" ht="11.25" customHeight="1">
      <c r="C724"/>
      <c r="D724"/>
      <c r="E724"/>
      <c r="F724"/>
      <c r="G724"/>
      <c r="H724"/>
      <c r="I724"/>
      <c r="J724"/>
      <c r="K724"/>
      <c r="L724"/>
      <c r="M724"/>
    </row>
    <row r="725" spans="3:13" s="4" customFormat="1" ht="11.25" customHeight="1">
      <c r="C725"/>
      <c r="D725"/>
      <c r="E725"/>
      <c r="F725"/>
      <c r="G725"/>
      <c r="H725"/>
      <c r="I725"/>
      <c r="J725"/>
      <c r="K725"/>
      <c r="L725"/>
      <c r="M725"/>
    </row>
    <row r="726" spans="3:13" s="4" customFormat="1" ht="11.25" customHeight="1">
      <c r="C726"/>
      <c r="D726"/>
      <c r="E726"/>
      <c r="F726"/>
      <c r="G726"/>
      <c r="H726"/>
      <c r="I726"/>
      <c r="J726"/>
      <c r="K726"/>
      <c r="L726"/>
      <c r="M726"/>
    </row>
    <row r="727" spans="3:13" s="4" customFormat="1" ht="11.25" customHeight="1">
      <c r="C727"/>
      <c r="D727"/>
      <c r="E727"/>
      <c r="F727"/>
      <c r="G727"/>
      <c r="H727"/>
      <c r="I727"/>
      <c r="J727"/>
      <c r="K727"/>
      <c r="L727"/>
      <c r="M727"/>
    </row>
    <row r="728" spans="3:13" s="4" customFormat="1" ht="11.25" customHeight="1">
      <c r="C728"/>
      <c r="D728"/>
      <c r="E728"/>
      <c r="F728"/>
      <c r="G728"/>
      <c r="H728"/>
      <c r="I728"/>
      <c r="J728"/>
      <c r="K728"/>
      <c r="L728"/>
      <c r="M728"/>
    </row>
    <row r="729" spans="3:13" s="4" customFormat="1" ht="11.25" customHeight="1">
      <c r="C729"/>
      <c r="D729"/>
      <c r="E729"/>
      <c r="F729"/>
      <c r="G729"/>
      <c r="H729"/>
      <c r="I729"/>
      <c r="J729"/>
      <c r="K729"/>
      <c r="L729"/>
      <c r="M729"/>
    </row>
    <row r="730" spans="3:13" s="4" customFormat="1" ht="11.25" customHeight="1">
      <c r="C730"/>
      <c r="D730"/>
      <c r="E730"/>
      <c r="F730"/>
      <c r="G730"/>
      <c r="H730"/>
      <c r="I730"/>
      <c r="J730"/>
      <c r="K730"/>
      <c r="L730"/>
      <c r="M730"/>
    </row>
    <row r="731" spans="3:13" s="4" customFormat="1" ht="11.25" customHeight="1">
      <c r="C731"/>
      <c r="D731"/>
      <c r="E731"/>
      <c r="F731"/>
      <c r="G731"/>
      <c r="H731"/>
      <c r="I731"/>
      <c r="J731"/>
      <c r="K731"/>
      <c r="L731"/>
      <c r="M731"/>
    </row>
    <row r="732" spans="3:13" s="4" customFormat="1" ht="11.25" customHeight="1">
      <c r="C732"/>
      <c r="D732"/>
      <c r="E732"/>
      <c r="F732"/>
      <c r="G732"/>
      <c r="H732"/>
      <c r="I732"/>
      <c r="J732"/>
      <c r="K732"/>
      <c r="L732"/>
      <c r="M732"/>
    </row>
    <row r="733" spans="3:13" s="4" customFormat="1" ht="11.25" customHeight="1">
      <c r="C733"/>
      <c r="D733"/>
      <c r="E733"/>
      <c r="F733"/>
      <c r="G733"/>
      <c r="H733"/>
      <c r="I733"/>
      <c r="J733"/>
      <c r="K733"/>
      <c r="L733"/>
      <c r="M733"/>
    </row>
    <row r="734" spans="3:13" s="4" customFormat="1" ht="11.25" customHeight="1">
      <c r="C734"/>
      <c r="D734"/>
      <c r="E734"/>
      <c r="F734"/>
      <c r="G734"/>
      <c r="H734"/>
      <c r="I734"/>
      <c r="J734"/>
      <c r="K734"/>
      <c r="L734"/>
      <c r="M734"/>
    </row>
    <row r="735" spans="3:13" s="4" customFormat="1" ht="11.25" customHeight="1">
      <c r="C735"/>
      <c r="D735"/>
      <c r="E735"/>
      <c r="F735"/>
      <c r="G735"/>
      <c r="H735"/>
      <c r="I735"/>
      <c r="J735"/>
      <c r="K735"/>
      <c r="L735"/>
      <c r="M735"/>
    </row>
    <row r="736" spans="3:13" s="4" customFormat="1" ht="11.25" customHeight="1">
      <c r="C736"/>
      <c r="D736"/>
      <c r="E736"/>
      <c r="F736"/>
      <c r="G736"/>
      <c r="H736"/>
      <c r="I736"/>
      <c r="J736"/>
      <c r="K736"/>
      <c r="L736"/>
      <c r="M736"/>
    </row>
    <row r="737" spans="3:13" s="4" customFormat="1" ht="11.25" customHeight="1">
      <c r="C737"/>
      <c r="D737"/>
      <c r="E737"/>
      <c r="F737"/>
      <c r="G737"/>
      <c r="H737"/>
      <c r="I737"/>
      <c r="J737"/>
      <c r="K737"/>
      <c r="L737"/>
      <c r="M737"/>
    </row>
    <row r="738" spans="3:13" s="4" customFormat="1" ht="11.25" customHeight="1">
      <c r="C738"/>
      <c r="D738"/>
      <c r="E738"/>
      <c r="F738"/>
      <c r="G738"/>
      <c r="H738"/>
      <c r="I738"/>
      <c r="J738"/>
      <c r="K738"/>
      <c r="L738"/>
      <c r="M738"/>
    </row>
    <row r="739" spans="3:13" s="4" customFormat="1" ht="11.25" customHeight="1">
      <c r="C739"/>
      <c r="D739"/>
      <c r="E739"/>
      <c r="F739"/>
      <c r="G739"/>
      <c r="H739"/>
      <c r="I739"/>
      <c r="J739"/>
      <c r="K739"/>
      <c r="L739"/>
      <c r="M739"/>
    </row>
    <row r="740" spans="3:13" s="4" customFormat="1" ht="11.25" customHeight="1">
      <c r="C740"/>
      <c r="D740"/>
      <c r="E740"/>
      <c r="F740"/>
      <c r="G740"/>
      <c r="H740"/>
      <c r="I740"/>
      <c r="J740"/>
      <c r="K740"/>
      <c r="L740"/>
      <c r="M740"/>
    </row>
    <row r="741" spans="3:13" s="4" customFormat="1" ht="11.25" customHeight="1">
      <c r="C741"/>
      <c r="D741"/>
      <c r="E741"/>
      <c r="F741"/>
      <c r="G741"/>
      <c r="H741"/>
      <c r="I741"/>
      <c r="J741"/>
      <c r="K741"/>
      <c r="L741"/>
      <c r="M741"/>
    </row>
    <row r="742" spans="3:13" s="4" customFormat="1" ht="11.25" customHeight="1">
      <c r="C742"/>
      <c r="D742"/>
      <c r="E742"/>
      <c r="F742"/>
      <c r="G742"/>
      <c r="H742"/>
      <c r="I742"/>
      <c r="J742"/>
      <c r="K742"/>
      <c r="L742"/>
      <c r="M742"/>
    </row>
    <row r="743" spans="3:13" s="4" customFormat="1" ht="11.25" customHeight="1">
      <c r="C743"/>
      <c r="D743"/>
      <c r="E743"/>
      <c r="F743"/>
      <c r="G743"/>
      <c r="H743"/>
      <c r="I743"/>
      <c r="J743"/>
      <c r="K743"/>
      <c r="L743"/>
      <c r="M743"/>
    </row>
    <row r="744" spans="3:13" s="4" customFormat="1" ht="11.25" customHeight="1">
      <c r="C744"/>
      <c r="D744"/>
      <c r="E744"/>
      <c r="F744"/>
      <c r="G744"/>
      <c r="H744"/>
      <c r="I744"/>
      <c r="J744"/>
      <c r="K744"/>
      <c r="L744"/>
      <c r="M744"/>
    </row>
    <row r="745" spans="3:13" s="4" customFormat="1" ht="11.25" customHeight="1">
      <c r="C745"/>
      <c r="D745"/>
      <c r="E745"/>
      <c r="F745"/>
      <c r="G745"/>
      <c r="H745"/>
      <c r="I745"/>
      <c r="J745"/>
      <c r="K745"/>
      <c r="L745"/>
      <c r="M745"/>
    </row>
    <row r="746" spans="3:13" s="4" customFormat="1" ht="11.25" customHeight="1">
      <c r="C746"/>
      <c r="D746"/>
      <c r="E746"/>
      <c r="F746"/>
      <c r="G746"/>
      <c r="H746"/>
      <c r="I746"/>
      <c r="J746"/>
      <c r="K746"/>
      <c r="L746"/>
      <c r="M746"/>
    </row>
    <row r="747" spans="3:13" s="4" customFormat="1" ht="11.25" customHeight="1">
      <c r="C747"/>
      <c r="D747"/>
      <c r="E747"/>
      <c r="F747"/>
      <c r="G747"/>
      <c r="H747"/>
      <c r="I747"/>
      <c r="J747"/>
      <c r="K747"/>
      <c r="L747"/>
      <c r="M747"/>
    </row>
    <row r="748" spans="3:13" s="4" customFormat="1" ht="11.25" customHeight="1">
      <c r="C748"/>
      <c r="D748"/>
      <c r="E748"/>
      <c r="F748"/>
      <c r="G748"/>
      <c r="H748"/>
      <c r="I748"/>
      <c r="J748"/>
      <c r="K748"/>
      <c r="L748"/>
      <c r="M748"/>
    </row>
    <row r="749" spans="3:13" s="4" customFormat="1" ht="11.25" customHeight="1">
      <c r="C749"/>
      <c r="D749"/>
      <c r="E749"/>
      <c r="F749"/>
      <c r="G749"/>
      <c r="H749"/>
      <c r="I749"/>
      <c r="J749"/>
      <c r="K749"/>
      <c r="L749"/>
      <c r="M749"/>
    </row>
    <row r="750" spans="3:13" s="4" customFormat="1" ht="11.25" customHeight="1">
      <c r="C750"/>
      <c r="D750"/>
      <c r="E750"/>
      <c r="F750"/>
      <c r="G750"/>
      <c r="H750"/>
      <c r="I750"/>
      <c r="J750"/>
      <c r="K750"/>
      <c r="L750"/>
      <c r="M750"/>
    </row>
    <row r="751" spans="3:13" s="4" customFormat="1" ht="11.25" customHeight="1">
      <c r="C751"/>
      <c r="D751"/>
      <c r="E751"/>
      <c r="F751"/>
      <c r="G751"/>
      <c r="H751"/>
      <c r="I751"/>
      <c r="J751"/>
      <c r="K751"/>
      <c r="L751"/>
      <c r="M751"/>
    </row>
    <row r="752" spans="3:13" s="4" customFormat="1" ht="11.25" customHeight="1">
      <c r="C752"/>
      <c r="D752"/>
      <c r="E752"/>
      <c r="F752"/>
      <c r="G752"/>
      <c r="H752"/>
      <c r="I752"/>
      <c r="J752"/>
      <c r="K752"/>
      <c r="L752"/>
      <c r="M752"/>
    </row>
    <row r="753" spans="3:13" s="4" customFormat="1" ht="11.25" customHeight="1">
      <c r="C753"/>
      <c r="D753"/>
      <c r="E753"/>
      <c r="F753"/>
      <c r="G753"/>
      <c r="H753"/>
      <c r="I753"/>
      <c r="J753"/>
      <c r="K753"/>
      <c r="L753"/>
      <c r="M753"/>
    </row>
    <row r="754" spans="3:13" s="4" customFormat="1" ht="11.25" customHeight="1">
      <c r="C754"/>
      <c r="D754"/>
      <c r="E754"/>
      <c r="F754"/>
      <c r="G754"/>
      <c r="H754"/>
      <c r="I754"/>
      <c r="J754"/>
      <c r="K754"/>
      <c r="L754"/>
      <c r="M754"/>
    </row>
    <row r="755" spans="3:13" s="4" customFormat="1" ht="11.25" customHeight="1">
      <c r="C755"/>
      <c r="D755"/>
      <c r="E755"/>
      <c r="F755"/>
      <c r="G755"/>
      <c r="H755"/>
      <c r="I755"/>
      <c r="J755"/>
      <c r="K755"/>
      <c r="L755"/>
      <c r="M755"/>
    </row>
    <row r="756" spans="3:13" s="4" customFormat="1" ht="11.25" customHeight="1">
      <c r="C756"/>
      <c r="D756"/>
      <c r="E756"/>
      <c r="F756"/>
      <c r="G756"/>
      <c r="H756"/>
      <c r="I756"/>
      <c r="J756"/>
      <c r="K756"/>
      <c r="L756"/>
      <c r="M756"/>
    </row>
    <row r="757" spans="3:13" s="4" customFormat="1" ht="11.25" customHeight="1">
      <c r="C757"/>
      <c r="D757"/>
      <c r="E757"/>
      <c r="F757"/>
      <c r="G757"/>
      <c r="H757"/>
      <c r="I757"/>
      <c r="J757"/>
      <c r="K757"/>
      <c r="L757"/>
      <c r="M757"/>
    </row>
    <row r="758" spans="3:13" s="4" customFormat="1" ht="11.25" customHeight="1">
      <c r="C758"/>
      <c r="D758"/>
      <c r="E758"/>
      <c r="F758"/>
      <c r="G758"/>
      <c r="H758"/>
      <c r="I758"/>
      <c r="J758"/>
      <c r="K758"/>
      <c r="L758"/>
      <c r="M758"/>
    </row>
    <row r="759" spans="3:13" s="4" customFormat="1" ht="11.25" customHeight="1">
      <c r="C759"/>
      <c r="D759"/>
      <c r="E759"/>
      <c r="F759"/>
      <c r="G759"/>
      <c r="H759"/>
      <c r="I759"/>
      <c r="J759"/>
      <c r="K759"/>
      <c r="L759"/>
      <c r="M759"/>
    </row>
    <row r="760" spans="3:13" s="4" customFormat="1" ht="11.25" customHeight="1">
      <c r="C760"/>
      <c r="D760"/>
      <c r="E760"/>
      <c r="F760"/>
      <c r="G760"/>
      <c r="H760"/>
      <c r="I760"/>
      <c r="J760"/>
      <c r="K760"/>
      <c r="L760"/>
      <c r="M760"/>
    </row>
    <row r="761" spans="3:13" s="4" customFormat="1" ht="11.25" customHeight="1">
      <c r="C761"/>
      <c r="D761"/>
      <c r="E761"/>
      <c r="F761"/>
      <c r="G761"/>
      <c r="H761"/>
      <c r="I761"/>
      <c r="J761"/>
      <c r="K761"/>
      <c r="L761"/>
      <c r="M761"/>
    </row>
    <row r="762" spans="3:13" s="4" customFormat="1" ht="11.25" customHeight="1">
      <c r="C762"/>
      <c r="D762"/>
      <c r="E762"/>
      <c r="F762"/>
      <c r="G762"/>
      <c r="H762"/>
      <c r="I762"/>
      <c r="J762"/>
      <c r="K762"/>
      <c r="L762"/>
      <c r="M762"/>
    </row>
    <row r="763" spans="3:13" s="4" customFormat="1" ht="11.25" customHeight="1">
      <c r="C763"/>
      <c r="D763"/>
      <c r="E763"/>
      <c r="F763"/>
      <c r="G763"/>
      <c r="H763"/>
      <c r="I763"/>
      <c r="J763"/>
      <c r="K763"/>
      <c r="L763"/>
      <c r="M763"/>
    </row>
    <row r="764" spans="3:13" s="4" customFormat="1" ht="11.25" customHeight="1">
      <c r="C764"/>
      <c r="D764"/>
      <c r="E764"/>
      <c r="F764"/>
      <c r="G764"/>
      <c r="H764"/>
      <c r="I764"/>
      <c r="J764"/>
      <c r="K764"/>
      <c r="L764"/>
      <c r="M764"/>
    </row>
    <row r="765" spans="3:13" s="4" customFormat="1" ht="11.25" customHeight="1">
      <c r="C765"/>
      <c r="D765"/>
      <c r="E765"/>
      <c r="F765"/>
      <c r="G765"/>
      <c r="H765"/>
      <c r="I765"/>
      <c r="J765"/>
      <c r="K765"/>
      <c r="L765"/>
      <c r="M765"/>
    </row>
    <row r="766" spans="3:13" s="4" customFormat="1" ht="11.25" customHeight="1">
      <c r="C766"/>
      <c r="D766"/>
      <c r="E766"/>
      <c r="F766"/>
      <c r="G766"/>
      <c r="H766"/>
      <c r="I766"/>
      <c r="J766"/>
      <c r="K766"/>
      <c r="L766"/>
      <c r="M766"/>
    </row>
    <row r="767" spans="3:13" s="4" customFormat="1" ht="11.25" customHeight="1">
      <c r="C767"/>
      <c r="D767"/>
      <c r="E767"/>
      <c r="F767"/>
      <c r="G767"/>
      <c r="H767"/>
      <c r="I767"/>
      <c r="J767"/>
      <c r="K767"/>
      <c r="L767"/>
      <c r="M767"/>
    </row>
    <row r="768" spans="3:13" s="4" customFormat="1" ht="11.25" customHeight="1">
      <c r="C768"/>
      <c r="D768"/>
      <c r="E768"/>
      <c r="F768"/>
      <c r="G768"/>
      <c r="H768"/>
      <c r="I768"/>
      <c r="J768"/>
      <c r="K768"/>
      <c r="L768"/>
      <c r="M768"/>
    </row>
    <row r="769" spans="3:13" s="4" customFormat="1" ht="11.25" customHeight="1">
      <c r="C769"/>
      <c r="D769"/>
      <c r="E769"/>
      <c r="F769"/>
      <c r="G769"/>
      <c r="H769"/>
      <c r="I769"/>
      <c r="J769"/>
      <c r="K769"/>
      <c r="L769"/>
      <c r="M769"/>
    </row>
    <row r="770" spans="3:13" s="4" customFormat="1" ht="11.25" customHeight="1">
      <c r="C770"/>
      <c r="D770"/>
      <c r="E770"/>
      <c r="F770"/>
      <c r="G770"/>
      <c r="H770"/>
      <c r="I770"/>
      <c r="J770"/>
      <c r="K770"/>
      <c r="L770"/>
      <c r="M770"/>
    </row>
    <row r="771" spans="3:13" s="4" customFormat="1" ht="11.25" customHeight="1">
      <c r="C771"/>
      <c r="D771"/>
      <c r="E771"/>
      <c r="F771"/>
      <c r="G771"/>
      <c r="H771"/>
      <c r="I771"/>
      <c r="J771"/>
      <c r="K771"/>
      <c r="L771"/>
      <c r="M771"/>
    </row>
    <row r="772" spans="3:13" s="4" customFormat="1" ht="11.25" customHeight="1">
      <c r="C772"/>
      <c r="D772"/>
      <c r="E772"/>
      <c r="F772"/>
      <c r="G772"/>
      <c r="H772"/>
      <c r="I772"/>
      <c r="J772"/>
      <c r="K772"/>
      <c r="L772"/>
      <c r="M772"/>
    </row>
  </sheetData>
  <sheetProtection/>
  <mergeCells count="58">
    <mergeCell ref="A156:C156"/>
    <mergeCell ref="A159:C159"/>
    <mergeCell ref="B139:C139"/>
    <mergeCell ref="A140:C140"/>
    <mergeCell ref="B141:C141"/>
    <mergeCell ref="B142:C142"/>
    <mergeCell ref="B146:C146"/>
    <mergeCell ref="B149:C149"/>
    <mergeCell ref="B117:C117"/>
    <mergeCell ref="A125:C125"/>
    <mergeCell ref="B126:C126"/>
    <mergeCell ref="B130:C130"/>
    <mergeCell ref="B136:C136"/>
    <mergeCell ref="B153:C153"/>
    <mergeCell ref="A131:C131"/>
    <mergeCell ref="B132:C132"/>
    <mergeCell ref="B89:C89"/>
    <mergeCell ref="B92:C92"/>
    <mergeCell ref="B93:C93"/>
    <mergeCell ref="B96:C96"/>
    <mergeCell ref="B101:C101"/>
    <mergeCell ref="B112:C112"/>
    <mergeCell ref="B115:C115"/>
    <mergeCell ref="A116:C116"/>
    <mergeCell ref="B74:C74"/>
    <mergeCell ref="A75:C75"/>
    <mergeCell ref="B76:C76"/>
    <mergeCell ref="B79:C79"/>
    <mergeCell ref="A84:C84"/>
    <mergeCell ref="B85:C85"/>
    <mergeCell ref="B48:C48"/>
    <mergeCell ref="A57:C57"/>
    <mergeCell ref="B58:C58"/>
    <mergeCell ref="B64:C64"/>
    <mergeCell ref="B69:C69"/>
    <mergeCell ref="B70:C70"/>
    <mergeCell ref="B20:C20"/>
    <mergeCell ref="B25:C25"/>
    <mergeCell ref="B33:C33"/>
    <mergeCell ref="B37:C37"/>
    <mergeCell ref="B41:C41"/>
    <mergeCell ref="B45:C45"/>
    <mergeCell ref="A7:O7"/>
    <mergeCell ref="A8:O8"/>
    <mergeCell ref="A9:O9"/>
    <mergeCell ref="A10:O10"/>
    <mergeCell ref="A11:O11"/>
    <mergeCell ref="B15:C15"/>
    <mergeCell ref="A1:O1"/>
    <mergeCell ref="A12:L12"/>
    <mergeCell ref="A2:O2"/>
    <mergeCell ref="A3:O3"/>
    <mergeCell ref="D13:F13"/>
    <mergeCell ref="A14:C14"/>
    <mergeCell ref="A13:C13"/>
    <mergeCell ref="A4:O4"/>
    <mergeCell ref="A5:O5"/>
    <mergeCell ref="A6:O6"/>
  </mergeCells>
  <hyperlinks>
    <hyperlink ref="A159:B159" r:id="rId1" display="© Commonwealth of Australia &lt;&lt;yyyy&gt;&gt;"/>
  </hyperlinks>
  <printOptions/>
  <pageMargins left="0.75" right="0.75" top="1" bottom="1" header="0.5" footer="0.5"/>
  <pageSetup horizontalDpi="600" verticalDpi="600" orientation="portrait" r:id="rId3"/>
  <drawing r:id="rId2"/>
</worksheet>
</file>

<file path=xl/worksheets/sheet14.xml><?xml version="1.0" encoding="utf-8"?>
<worksheet xmlns="http://schemas.openxmlformats.org/spreadsheetml/2006/main" xmlns:r="http://schemas.openxmlformats.org/officeDocument/2006/relationships">
  <dimension ref="A1:O775"/>
  <sheetViews>
    <sheetView zoomScalePageLayoutView="0" workbookViewId="0" topLeftCell="A1">
      <pane ySplit="14" topLeftCell="A15" activePane="bottomLeft" state="frozen"/>
      <selection pane="topLeft" activeCell="A1" sqref="A1"/>
      <selection pane="bottomLeft" activeCell="A2" sqref="A2:O2"/>
    </sheetView>
  </sheetViews>
  <sheetFormatPr defaultColWidth="9.140625" defaultRowHeight="12.75"/>
  <cols>
    <col min="1" max="1" width="4.7109375" style="4" customWidth="1"/>
    <col min="2" max="2" width="7.00390625" style="4" customWidth="1"/>
    <col min="3" max="3" width="35.00390625" style="0" customWidth="1"/>
    <col min="4" max="4" width="11.421875" style="0" customWidth="1"/>
  </cols>
  <sheetData>
    <row r="1" spans="1:15" s="24" customFormat="1" ht="60" customHeight="1">
      <c r="A1" s="326" t="s">
        <v>1523</v>
      </c>
      <c r="B1" s="326"/>
      <c r="C1" s="326"/>
      <c r="D1" s="326"/>
      <c r="E1" s="326"/>
      <c r="F1" s="326"/>
      <c r="G1" s="326"/>
      <c r="H1" s="326"/>
      <c r="I1" s="326"/>
      <c r="J1" s="326"/>
      <c r="K1" s="326"/>
      <c r="L1" s="326"/>
      <c r="M1" s="326"/>
      <c r="N1" s="326"/>
      <c r="O1" s="326"/>
    </row>
    <row r="2" spans="1:15" s="1" customFormat="1" ht="15.75">
      <c r="A2" s="356" t="s">
        <v>1566</v>
      </c>
      <c r="B2" s="356"/>
      <c r="C2" s="356"/>
      <c r="D2" s="356"/>
      <c r="E2" s="356"/>
      <c r="F2" s="356"/>
      <c r="G2" s="356"/>
      <c r="H2" s="356"/>
      <c r="I2" s="356"/>
      <c r="J2" s="356"/>
      <c r="K2" s="356"/>
      <c r="L2" s="356"/>
      <c r="M2" s="356"/>
      <c r="N2" s="356"/>
      <c r="O2" s="356"/>
    </row>
    <row r="3" spans="1:15" s="13" customFormat="1" ht="12.75">
      <c r="A3" s="319" t="s">
        <v>1076</v>
      </c>
      <c r="B3" s="319"/>
      <c r="C3" s="319"/>
      <c r="D3" s="319"/>
      <c r="E3" s="319"/>
      <c r="F3" s="319"/>
      <c r="G3" s="319"/>
      <c r="H3" s="319"/>
      <c r="I3" s="319"/>
      <c r="J3" s="319"/>
      <c r="K3" s="319"/>
      <c r="L3" s="319"/>
      <c r="M3" s="353"/>
      <c r="N3" s="353"/>
      <c r="O3" s="353"/>
    </row>
    <row r="4" spans="1:15" s="13" customFormat="1" ht="12.75">
      <c r="A4" s="318" t="s">
        <v>1096</v>
      </c>
      <c r="B4" s="318"/>
      <c r="C4" s="318"/>
      <c r="D4" s="318"/>
      <c r="E4" s="318"/>
      <c r="F4" s="318"/>
      <c r="G4" s="318"/>
      <c r="H4" s="318"/>
      <c r="I4" s="318"/>
      <c r="J4" s="318"/>
      <c r="K4" s="318"/>
      <c r="L4" s="318"/>
      <c r="M4" s="353"/>
      <c r="N4" s="353"/>
      <c r="O4" s="353"/>
    </row>
    <row r="5" spans="1:15" s="13" customFormat="1" ht="11.25" customHeight="1">
      <c r="A5" s="318"/>
      <c r="B5" s="318"/>
      <c r="C5" s="318"/>
      <c r="D5" s="318"/>
      <c r="E5" s="318"/>
      <c r="F5" s="318"/>
      <c r="G5" s="318"/>
      <c r="H5" s="318"/>
      <c r="I5" s="318"/>
      <c r="J5" s="318"/>
      <c r="K5" s="318"/>
      <c r="L5" s="318"/>
      <c r="M5" s="353"/>
      <c r="N5" s="353"/>
      <c r="O5" s="353"/>
    </row>
    <row r="6" spans="1:15" s="13" customFormat="1" ht="11.25" customHeight="1">
      <c r="A6" s="354" t="s">
        <v>1543</v>
      </c>
      <c r="B6" s="354"/>
      <c r="C6" s="354"/>
      <c r="D6" s="354"/>
      <c r="E6" s="354"/>
      <c r="F6" s="354"/>
      <c r="G6" s="354"/>
      <c r="H6" s="354"/>
      <c r="I6" s="354"/>
      <c r="J6" s="354"/>
      <c r="K6" s="354"/>
      <c r="L6" s="354"/>
      <c r="M6" s="353"/>
      <c r="N6" s="353"/>
      <c r="O6" s="353"/>
    </row>
    <row r="7" spans="1:15" s="13" customFormat="1" ht="11.25" customHeight="1">
      <c r="A7" s="359" t="s">
        <v>1549</v>
      </c>
      <c r="B7" s="359"/>
      <c r="C7" s="359"/>
      <c r="D7" s="359"/>
      <c r="E7" s="359"/>
      <c r="F7" s="359"/>
      <c r="G7" s="359"/>
      <c r="H7" s="359"/>
      <c r="I7" s="359"/>
      <c r="J7" s="359"/>
      <c r="K7" s="359"/>
      <c r="L7" s="359"/>
      <c r="M7" s="353"/>
      <c r="N7" s="353"/>
      <c r="O7" s="353"/>
    </row>
    <row r="8" spans="1:15" s="13" customFormat="1" ht="11.25" customHeight="1">
      <c r="A8" s="318"/>
      <c r="B8" s="318"/>
      <c r="C8" s="318"/>
      <c r="D8" s="318"/>
      <c r="E8" s="318"/>
      <c r="F8" s="318"/>
      <c r="G8" s="318"/>
      <c r="H8" s="318"/>
      <c r="I8" s="318"/>
      <c r="J8" s="318"/>
      <c r="K8" s="318"/>
      <c r="L8" s="318"/>
      <c r="M8" s="353"/>
      <c r="N8" s="353"/>
      <c r="O8" s="353"/>
    </row>
    <row r="9" spans="1:15" s="13" customFormat="1" ht="11.25" customHeight="1">
      <c r="A9" s="341" t="s">
        <v>925</v>
      </c>
      <c r="B9" s="341"/>
      <c r="C9" s="341"/>
      <c r="D9" s="341"/>
      <c r="E9" s="341"/>
      <c r="F9" s="341"/>
      <c r="G9" s="341"/>
      <c r="H9" s="341"/>
      <c r="I9" s="341"/>
      <c r="J9" s="341"/>
      <c r="K9" s="341"/>
      <c r="L9" s="341"/>
      <c r="M9" s="353"/>
      <c r="N9" s="353"/>
      <c r="O9" s="353"/>
    </row>
    <row r="10" spans="1:15" s="13" customFormat="1" ht="24" customHeight="1">
      <c r="A10" s="346" t="s">
        <v>11</v>
      </c>
      <c r="B10" s="346"/>
      <c r="C10" s="346"/>
      <c r="D10" s="346"/>
      <c r="E10" s="346"/>
      <c r="F10" s="346"/>
      <c r="G10" s="346"/>
      <c r="H10" s="346"/>
      <c r="I10" s="346"/>
      <c r="J10" s="346"/>
      <c r="K10" s="346"/>
      <c r="L10" s="346"/>
      <c r="M10" s="347"/>
      <c r="N10" s="347"/>
      <c r="O10" s="347"/>
    </row>
    <row r="11" spans="1:15" s="13" customFormat="1" ht="11.25" customHeight="1">
      <c r="A11" s="359" t="s">
        <v>15</v>
      </c>
      <c r="B11" s="359"/>
      <c r="C11" s="359"/>
      <c r="D11" s="359"/>
      <c r="E11" s="359"/>
      <c r="F11" s="359"/>
      <c r="G11" s="359"/>
      <c r="H11" s="359"/>
      <c r="I11" s="359"/>
      <c r="J11" s="359"/>
      <c r="K11" s="359"/>
      <c r="L11" s="359"/>
      <c r="M11" s="353"/>
      <c r="N11" s="353"/>
      <c r="O11" s="353"/>
    </row>
    <row r="12" spans="1:15" s="13" customFormat="1" ht="11.25" customHeight="1">
      <c r="A12" s="335" t="s">
        <v>16</v>
      </c>
      <c r="B12" s="335"/>
      <c r="C12" s="335"/>
      <c r="D12" s="335"/>
      <c r="E12" s="335"/>
      <c r="F12" s="335"/>
      <c r="G12" s="335"/>
      <c r="H12" s="335"/>
      <c r="I12" s="335"/>
      <c r="J12" s="335"/>
      <c r="K12" s="335"/>
      <c r="L12" s="335"/>
      <c r="M12" s="335"/>
      <c r="N12" s="335"/>
      <c r="O12" s="335"/>
    </row>
    <row r="13" spans="1:15" ht="11.25" customHeight="1">
      <c r="A13" s="374"/>
      <c r="B13" s="374"/>
      <c r="C13" s="374"/>
      <c r="D13" s="374"/>
      <c r="E13" s="374"/>
      <c r="F13" s="374"/>
      <c r="G13" s="374"/>
      <c r="H13" s="374"/>
      <c r="I13" s="374"/>
      <c r="J13" s="374"/>
      <c r="K13" s="374"/>
      <c r="L13" s="374"/>
      <c r="M13" s="353"/>
      <c r="N13" s="353"/>
      <c r="O13" s="353"/>
    </row>
    <row r="14" spans="1:6" ht="18" customHeight="1">
      <c r="A14" s="322" t="s">
        <v>1538</v>
      </c>
      <c r="B14" s="322"/>
      <c r="C14" s="352"/>
      <c r="D14" s="365" t="s">
        <v>1078</v>
      </c>
      <c r="E14" s="344"/>
      <c r="F14" s="345"/>
    </row>
    <row r="15" spans="1:9" s="23" customFormat="1" ht="11.25" customHeight="1">
      <c r="A15" s="372" t="s">
        <v>20</v>
      </c>
      <c r="B15" s="372"/>
      <c r="C15" s="373"/>
      <c r="D15" s="149">
        <v>19.19</v>
      </c>
      <c r="E15" s="28"/>
      <c r="F15" s="150"/>
      <c r="G15" s="98"/>
      <c r="H15" s="99"/>
      <c r="I15" s="99"/>
    </row>
    <row r="16" spans="1:9" s="26" customFormat="1" ht="11.25" customHeight="1">
      <c r="A16" s="88"/>
      <c r="B16" s="368" t="s">
        <v>765</v>
      </c>
      <c r="C16" s="369"/>
      <c r="D16" s="130"/>
      <c r="E16" s="131">
        <v>1.47</v>
      </c>
      <c r="F16" s="117"/>
      <c r="G16" s="75"/>
      <c r="H16" s="37"/>
      <c r="I16" s="37"/>
    </row>
    <row r="17" spans="1:9" s="26" customFormat="1" ht="11.25" customHeight="1">
      <c r="A17" s="88"/>
      <c r="B17" s="141"/>
      <c r="C17" s="142" t="s">
        <v>766</v>
      </c>
      <c r="D17" s="151"/>
      <c r="E17" s="29"/>
      <c r="F17" s="152">
        <v>0.89</v>
      </c>
      <c r="G17" s="75"/>
      <c r="H17" s="37"/>
      <c r="I17" s="37"/>
    </row>
    <row r="18" spans="1:9" s="26" customFormat="1" ht="11.25" customHeight="1">
      <c r="A18" s="88"/>
      <c r="B18" s="141"/>
      <c r="C18" s="142" t="s">
        <v>60</v>
      </c>
      <c r="D18" s="151"/>
      <c r="E18" s="29"/>
      <c r="F18" s="152">
        <v>0.33</v>
      </c>
      <c r="G18" s="75"/>
      <c r="H18" s="37"/>
      <c r="I18" s="37"/>
    </row>
    <row r="19" spans="1:9" s="26" customFormat="1" ht="11.25" customHeight="1">
      <c r="A19" s="88"/>
      <c r="B19" s="144"/>
      <c r="C19" s="142" t="s">
        <v>767</v>
      </c>
      <c r="D19" s="151"/>
      <c r="E19" s="30"/>
      <c r="F19" s="152">
        <v>0.25</v>
      </c>
      <c r="G19" s="75"/>
      <c r="H19" s="37"/>
      <c r="I19" s="37"/>
    </row>
    <row r="20" spans="1:15" s="26" customFormat="1" ht="11.25" customHeight="1">
      <c r="A20" s="88"/>
      <c r="B20" s="368" t="s">
        <v>22</v>
      </c>
      <c r="C20" s="369"/>
      <c r="D20" s="130"/>
      <c r="E20" s="131">
        <v>2.44</v>
      </c>
      <c r="F20" s="117"/>
      <c r="G20" s="72"/>
      <c r="H20" s="11"/>
      <c r="I20" s="11"/>
      <c r="K20" s="11"/>
      <c r="L20" s="11"/>
      <c r="M20" s="11"/>
      <c r="N20" s="11"/>
      <c r="O20" s="11"/>
    </row>
    <row r="21" spans="1:15" s="26" customFormat="1" ht="11.25" customHeight="1">
      <c r="A21" s="88"/>
      <c r="B21" s="141"/>
      <c r="C21" s="142" t="s">
        <v>768</v>
      </c>
      <c r="D21" s="151"/>
      <c r="E21" s="143"/>
      <c r="F21" s="152">
        <v>1.01</v>
      </c>
      <c r="G21" s="69"/>
      <c r="H21" s="11"/>
      <c r="I21" s="11"/>
      <c r="K21" s="107"/>
      <c r="L21" s="107"/>
      <c r="M21" s="107"/>
      <c r="N21" s="107"/>
      <c r="O21" s="107"/>
    </row>
    <row r="22" spans="1:15" s="23" customFormat="1" ht="11.25" customHeight="1">
      <c r="A22" s="88"/>
      <c r="B22" s="141"/>
      <c r="C22" s="142" t="s">
        <v>737</v>
      </c>
      <c r="D22" s="151"/>
      <c r="E22" s="143"/>
      <c r="F22" s="152">
        <v>0.94</v>
      </c>
      <c r="G22" s="135"/>
      <c r="H22" s="20"/>
      <c r="I22" s="20"/>
      <c r="K22" s="95"/>
      <c r="L22" s="95"/>
      <c r="M22" s="95"/>
      <c r="N22" s="95"/>
      <c r="O22" s="95"/>
    </row>
    <row r="23" spans="1:15" s="26" customFormat="1" ht="11.25" customHeight="1">
      <c r="A23" s="88"/>
      <c r="B23" s="141"/>
      <c r="C23" s="142" t="s">
        <v>769</v>
      </c>
      <c r="D23" s="151"/>
      <c r="E23" s="143"/>
      <c r="F23" s="152">
        <v>0.27</v>
      </c>
      <c r="G23" s="135"/>
      <c r="H23" s="95"/>
      <c r="I23" s="95"/>
      <c r="K23" s="11"/>
      <c r="L23" s="11"/>
      <c r="M23" s="11"/>
      <c r="N23" s="11"/>
      <c r="O23" s="11"/>
    </row>
    <row r="24" spans="1:15" s="26" customFormat="1" ht="11.25" customHeight="1">
      <c r="A24" s="88"/>
      <c r="B24" s="141"/>
      <c r="C24" s="142" t="s">
        <v>770</v>
      </c>
      <c r="D24" s="151"/>
      <c r="E24" s="143"/>
      <c r="F24" s="152">
        <v>0.22</v>
      </c>
      <c r="G24" s="71"/>
      <c r="H24" s="11"/>
      <c r="I24" s="11"/>
      <c r="K24" s="107"/>
      <c r="L24" s="107"/>
      <c r="M24" s="107"/>
      <c r="N24" s="107"/>
      <c r="O24" s="107"/>
    </row>
    <row r="25" spans="1:15" s="26" customFormat="1" ht="11.25" customHeight="1">
      <c r="A25" s="88"/>
      <c r="B25" s="368" t="s">
        <v>23</v>
      </c>
      <c r="C25" s="369"/>
      <c r="D25" s="153"/>
      <c r="E25" s="131">
        <v>2.83</v>
      </c>
      <c r="F25" s="154"/>
      <c r="G25" s="75"/>
      <c r="H25" s="11"/>
      <c r="I25" s="11"/>
      <c r="K25" s="11"/>
      <c r="L25" s="11"/>
      <c r="M25" s="11"/>
      <c r="N25" s="11"/>
      <c r="O25" s="11"/>
    </row>
    <row r="26" spans="1:15" s="26" customFormat="1" ht="11.25" customHeight="1">
      <c r="A26" s="88"/>
      <c r="B26" s="88"/>
      <c r="C26" s="142" t="s">
        <v>771</v>
      </c>
      <c r="D26" s="155"/>
      <c r="E26" s="143"/>
      <c r="F26" s="152">
        <v>0.63</v>
      </c>
      <c r="G26" s="75"/>
      <c r="H26" s="20"/>
      <c r="I26" s="20"/>
      <c r="K26" s="20"/>
      <c r="L26" s="20"/>
      <c r="M26" s="20"/>
      <c r="N26" s="20"/>
      <c r="O26" s="20"/>
    </row>
    <row r="27" spans="1:15" s="26" customFormat="1" ht="11.25" customHeight="1">
      <c r="A27" s="88"/>
      <c r="B27" s="88"/>
      <c r="C27" s="142" t="s">
        <v>69</v>
      </c>
      <c r="D27" s="155"/>
      <c r="E27" s="143"/>
      <c r="F27" s="152">
        <v>0.32</v>
      </c>
      <c r="G27" s="75"/>
      <c r="H27" s="19"/>
      <c r="I27" s="19"/>
      <c r="K27" s="11"/>
      <c r="L27" s="11"/>
      <c r="M27" s="11"/>
      <c r="N27" s="11"/>
      <c r="O27" s="11"/>
    </row>
    <row r="28" spans="1:15" s="26" customFormat="1" ht="11.25" customHeight="1">
      <c r="A28" s="88"/>
      <c r="B28" s="88"/>
      <c r="C28" s="142" t="s">
        <v>772</v>
      </c>
      <c r="D28" s="155"/>
      <c r="E28" s="143"/>
      <c r="F28" s="152">
        <v>0.16</v>
      </c>
      <c r="G28" s="75"/>
      <c r="H28" s="76"/>
      <c r="I28" s="76"/>
      <c r="K28" s="107"/>
      <c r="L28" s="107"/>
      <c r="M28" s="107"/>
      <c r="N28" s="107"/>
      <c r="O28" s="107"/>
    </row>
    <row r="29" spans="1:15" s="26" customFormat="1" ht="11.25" customHeight="1">
      <c r="A29" s="88"/>
      <c r="B29" s="88"/>
      <c r="C29" s="142" t="s">
        <v>773</v>
      </c>
      <c r="D29" s="155"/>
      <c r="E29" s="143"/>
      <c r="F29" s="152">
        <v>0.48</v>
      </c>
      <c r="G29" s="75"/>
      <c r="H29" s="37"/>
      <c r="I29" s="37"/>
      <c r="K29" s="11"/>
      <c r="L29" s="11"/>
      <c r="M29" s="11"/>
      <c r="N29" s="11"/>
      <c r="O29" s="11"/>
    </row>
    <row r="30" spans="1:15" s="23" customFormat="1" ht="11.25" customHeight="1">
      <c r="A30" s="88"/>
      <c r="B30" s="88"/>
      <c r="C30" s="142" t="s">
        <v>774</v>
      </c>
      <c r="D30" s="155"/>
      <c r="E30" s="143"/>
      <c r="F30" s="152">
        <v>0.29</v>
      </c>
      <c r="G30" s="98"/>
      <c r="H30" s="99"/>
      <c r="I30" s="99"/>
      <c r="K30" s="140"/>
      <c r="L30" s="140"/>
      <c r="M30" s="140"/>
      <c r="N30" s="140"/>
      <c r="O30" s="140"/>
    </row>
    <row r="31" spans="1:15" s="26" customFormat="1" ht="11.25" customHeight="1">
      <c r="A31" s="88"/>
      <c r="B31" s="88"/>
      <c r="C31" s="142" t="s">
        <v>738</v>
      </c>
      <c r="D31" s="155"/>
      <c r="E31" s="143"/>
      <c r="F31" s="152">
        <v>0.52</v>
      </c>
      <c r="G31" s="75"/>
      <c r="H31" s="37"/>
      <c r="I31" s="37"/>
      <c r="K31" s="19"/>
      <c r="L31" s="19"/>
      <c r="M31" s="19"/>
      <c r="N31" s="140"/>
      <c r="O31" s="140"/>
    </row>
    <row r="32" spans="1:15" s="26" customFormat="1" ht="11.25" customHeight="1">
      <c r="A32" s="88"/>
      <c r="B32" s="88"/>
      <c r="C32" s="142" t="s">
        <v>775</v>
      </c>
      <c r="D32" s="155"/>
      <c r="E32" s="143"/>
      <c r="F32" s="152">
        <v>0.42</v>
      </c>
      <c r="G32" s="75"/>
      <c r="H32" s="37"/>
      <c r="I32" s="37"/>
      <c r="K32" s="76"/>
      <c r="L32" s="76"/>
      <c r="M32" s="76"/>
      <c r="N32" s="11"/>
      <c r="O32" s="11"/>
    </row>
    <row r="33" spans="1:9" s="23" customFormat="1" ht="11.25" customHeight="1">
      <c r="A33" s="88"/>
      <c r="B33" s="368" t="s">
        <v>24</v>
      </c>
      <c r="C33" s="369"/>
      <c r="D33" s="130"/>
      <c r="E33" s="131">
        <v>2.27</v>
      </c>
      <c r="F33" s="154"/>
      <c r="G33" s="98"/>
      <c r="H33" s="99"/>
      <c r="I33" s="99"/>
    </row>
    <row r="34" spans="1:9" s="26" customFormat="1" ht="11.25" customHeight="1">
      <c r="A34" s="88"/>
      <c r="B34" s="88"/>
      <c r="C34" s="142" t="s">
        <v>776</v>
      </c>
      <c r="D34" s="155"/>
      <c r="E34" s="143"/>
      <c r="F34" s="152">
        <v>1.03</v>
      </c>
      <c r="G34" s="75"/>
      <c r="H34" s="37"/>
      <c r="I34" s="37"/>
    </row>
    <row r="35" spans="1:9" s="26" customFormat="1" ht="11.25" customHeight="1">
      <c r="A35" s="88"/>
      <c r="B35" s="88"/>
      <c r="C35" s="142" t="s">
        <v>739</v>
      </c>
      <c r="D35" s="155"/>
      <c r="E35" s="143"/>
      <c r="F35" s="152">
        <v>1.24</v>
      </c>
      <c r="G35" s="75"/>
      <c r="H35" s="37"/>
      <c r="I35" s="37"/>
    </row>
    <row r="36" spans="1:9" s="26" customFormat="1" ht="11.25" customHeight="1">
      <c r="A36" s="88"/>
      <c r="B36" s="368" t="s">
        <v>25</v>
      </c>
      <c r="C36" s="369"/>
      <c r="D36" s="130"/>
      <c r="E36" s="131">
        <v>0.75</v>
      </c>
      <c r="F36" s="154"/>
      <c r="G36" s="75"/>
      <c r="H36" s="37"/>
      <c r="I36" s="37"/>
    </row>
    <row r="37" spans="1:9" s="26" customFormat="1" ht="11.25" customHeight="1">
      <c r="A37" s="88"/>
      <c r="B37" s="88"/>
      <c r="C37" s="142" t="s">
        <v>777</v>
      </c>
      <c r="D37" s="155"/>
      <c r="E37" s="143"/>
      <c r="F37" s="152">
        <v>0.15</v>
      </c>
      <c r="G37" s="75"/>
      <c r="H37" s="37"/>
      <c r="I37" s="37"/>
    </row>
    <row r="38" spans="1:9" s="26" customFormat="1" ht="11.25" customHeight="1">
      <c r="A38" s="88"/>
      <c r="B38" s="88"/>
      <c r="C38" s="142" t="s">
        <v>778</v>
      </c>
      <c r="D38" s="155"/>
      <c r="E38" s="143"/>
      <c r="F38" s="152">
        <v>0.26</v>
      </c>
      <c r="G38" s="75"/>
      <c r="H38" s="37"/>
      <c r="I38" s="37"/>
    </row>
    <row r="39" spans="1:9" s="23" customFormat="1" ht="11.25" customHeight="1">
      <c r="A39" s="88"/>
      <c r="B39" s="88"/>
      <c r="C39" s="142" t="s">
        <v>779</v>
      </c>
      <c r="D39" s="155"/>
      <c r="E39" s="143"/>
      <c r="F39" s="152">
        <v>0.35</v>
      </c>
      <c r="G39" s="98"/>
      <c r="H39" s="99"/>
      <c r="I39" s="99"/>
    </row>
    <row r="40" spans="1:9" s="26" customFormat="1" ht="11.25" customHeight="1">
      <c r="A40" s="88"/>
      <c r="B40" s="368" t="s">
        <v>26</v>
      </c>
      <c r="C40" s="369"/>
      <c r="D40" s="130"/>
      <c r="E40" s="131">
        <v>2.42</v>
      </c>
      <c r="F40" s="154"/>
      <c r="G40" s="75"/>
      <c r="H40" s="37"/>
      <c r="I40" s="37"/>
    </row>
    <row r="41" spans="1:9" s="26" customFormat="1" ht="11.25" customHeight="1">
      <c r="A41" s="88"/>
      <c r="B41" s="88"/>
      <c r="C41" s="142" t="s">
        <v>780</v>
      </c>
      <c r="D41" s="155"/>
      <c r="E41" s="143"/>
      <c r="F41" s="152">
        <v>1.01</v>
      </c>
      <c r="G41" s="75"/>
      <c r="H41" s="37"/>
      <c r="I41" s="37"/>
    </row>
    <row r="42" spans="1:9" s="26" customFormat="1" ht="11.25" customHeight="1">
      <c r="A42" s="88"/>
      <c r="B42" s="88"/>
      <c r="C42" s="142" t="s">
        <v>878</v>
      </c>
      <c r="D42" s="155"/>
      <c r="E42" s="143"/>
      <c r="F42" s="152">
        <v>0.32</v>
      </c>
      <c r="G42" s="75"/>
      <c r="H42" s="37"/>
      <c r="I42" s="37"/>
    </row>
    <row r="43" spans="1:9" s="26" customFormat="1" ht="11.25" customHeight="1">
      <c r="A43" s="88"/>
      <c r="B43" s="88"/>
      <c r="C43" s="142" t="s">
        <v>782</v>
      </c>
      <c r="D43" s="155"/>
      <c r="E43" s="143"/>
      <c r="F43" s="152">
        <v>1.09</v>
      </c>
      <c r="G43" s="75"/>
      <c r="H43" s="37"/>
      <c r="I43" s="37"/>
    </row>
    <row r="44" spans="1:9" s="26" customFormat="1" ht="11.25" customHeight="1">
      <c r="A44" s="88"/>
      <c r="B44" s="368" t="s">
        <v>27</v>
      </c>
      <c r="C44" s="369"/>
      <c r="D44" s="130"/>
      <c r="E44" s="131">
        <v>5.25</v>
      </c>
      <c r="F44" s="154"/>
      <c r="G44" s="75"/>
      <c r="H44" s="37"/>
      <c r="I44" s="37"/>
    </row>
    <row r="45" spans="1:9" s="23" customFormat="1" ht="11.25" customHeight="1">
      <c r="A45" s="88"/>
      <c r="B45" s="88"/>
      <c r="C45" s="142" t="s">
        <v>82</v>
      </c>
      <c r="D45" s="155"/>
      <c r="E45" s="143"/>
      <c r="F45" s="152">
        <v>2.41</v>
      </c>
      <c r="G45" s="98"/>
      <c r="H45" s="99"/>
      <c r="I45" s="99"/>
    </row>
    <row r="46" spans="1:9" ht="11.25" customHeight="1">
      <c r="A46" s="88"/>
      <c r="B46" s="88"/>
      <c r="C46" s="142" t="s">
        <v>783</v>
      </c>
      <c r="D46" s="155"/>
      <c r="E46" s="143"/>
      <c r="F46" s="152">
        <v>2.84</v>
      </c>
      <c r="G46" s="17"/>
      <c r="H46" s="13"/>
      <c r="I46" s="13"/>
    </row>
    <row r="47" spans="1:9" ht="11.25" customHeight="1">
      <c r="A47" s="88"/>
      <c r="B47" s="368" t="s">
        <v>28</v>
      </c>
      <c r="C47" s="369"/>
      <c r="D47" s="155"/>
      <c r="E47" s="131">
        <v>1.75</v>
      </c>
      <c r="F47" s="152"/>
      <c r="G47" s="17"/>
      <c r="H47" s="13"/>
      <c r="I47" s="13"/>
    </row>
    <row r="48" spans="1:7" ht="11.25" customHeight="1">
      <c r="A48" s="88"/>
      <c r="B48" s="88"/>
      <c r="C48" s="142" t="s">
        <v>785</v>
      </c>
      <c r="D48" s="155"/>
      <c r="E48" s="143"/>
      <c r="F48" s="152">
        <v>0.15</v>
      </c>
      <c r="G48" s="17"/>
    </row>
    <row r="49" spans="1:7" ht="11.25" customHeight="1">
      <c r="A49" s="88"/>
      <c r="B49" s="88"/>
      <c r="C49" s="142" t="s">
        <v>786</v>
      </c>
      <c r="D49" s="155"/>
      <c r="E49" s="143"/>
      <c r="F49" s="152">
        <v>0.17</v>
      </c>
      <c r="G49" s="17"/>
    </row>
    <row r="50" spans="1:7" ht="11.25" customHeight="1">
      <c r="A50" s="88"/>
      <c r="B50" s="88"/>
      <c r="C50" s="142" t="s">
        <v>787</v>
      </c>
      <c r="D50" s="155"/>
      <c r="E50" s="143"/>
      <c r="F50" s="152">
        <v>0.38</v>
      </c>
      <c r="G50" s="17"/>
    </row>
    <row r="51" spans="1:7" ht="11.25" customHeight="1">
      <c r="A51" s="88"/>
      <c r="B51" s="88"/>
      <c r="C51" s="142" t="s">
        <v>88</v>
      </c>
      <c r="D51" s="155"/>
      <c r="E51" s="143"/>
      <c r="F51" s="152">
        <v>0.31</v>
      </c>
      <c r="G51" s="17"/>
    </row>
    <row r="52" spans="1:7" ht="11.25" customHeight="1">
      <c r="A52" s="88"/>
      <c r="B52" s="88"/>
      <c r="C52" s="142" t="s">
        <v>789</v>
      </c>
      <c r="D52" s="155"/>
      <c r="E52" s="143"/>
      <c r="F52" s="152">
        <v>0.25</v>
      </c>
      <c r="G52" s="17"/>
    </row>
    <row r="53" spans="1:7" ht="11.25" customHeight="1">
      <c r="A53" s="88"/>
      <c r="B53" s="88"/>
      <c r="C53" s="142" t="s">
        <v>790</v>
      </c>
      <c r="D53" s="155"/>
      <c r="E53" s="143"/>
      <c r="F53" s="152">
        <v>0.49</v>
      </c>
      <c r="G53" s="17"/>
    </row>
    <row r="54" spans="1:7" ht="11.25" customHeight="1">
      <c r="A54" s="323" t="s">
        <v>29</v>
      </c>
      <c r="B54" s="323"/>
      <c r="C54" s="324"/>
      <c r="D54" s="156">
        <v>5.72</v>
      </c>
      <c r="E54" s="29"/>
      <c r="F54" s="32"/>
      <c r="G54" s="17"/>
    </row>
    <row r="55" spans="1:7" ht="11.25" customHeight="1">
      <c r="A55" s="88"/>
      <c r="B55" s="368" t="s">
        <v>879</v>
      </c>
      <c r="C55" s="369"/>
      <c r="D55" s="156"/>
      <c r="E55" s="29">
        <v>1.19</v>
      </c>
      <c r="F55" s="32"/>
      <c r="G55" s="17"/>
    </row>
    <row r="56" spans="1:7" ht="11.25" customHeight="1">
      <c r="A56" s="88"/>
      <c r="B56" s="88"/>
      <c r="C56" s="110" t="s">
        <v>792</v>
      </c>
      <c r="D56" s="151"/>
      <c r="E56" s="30"/>
      <c r="F56" s="157">
        <v>0.65</v>
      </c>
      <c r="G56" s="17"/>
    </row>
    <row r="57" spans="1:7" ht="11.25" customHeight="1">
      <c r="A57" s="88"/>
      <c r="B57" s="88"/>
      <c r="C57" s="110" t="s">
        <v>793</v>
      </c>
      <c r="D57" s="151"/>
      <c r="E57" s="30"/>
      <c r="F57" s="157">
        <v>0.34</v>
      </c>
      <c r="G57" s="17"/>
    </row>
    <row r="58" spans="1:7" ht="11.25" customHeight="1">
      <c r="A58" s="88"/>
      <c r="B58" s="88"/>
      <c r="C58" s="110" t="s">
        <v>101</v>
      </c>
      <c r="D58" s="151"/>
      <c r="E58" s="30"/>
      <c r="F58" s="157">
        <v>0.2</v>
      </c>
      <c r="G58" s="17"/>
    </row>
    <row r="59" spans="1:7" ht="11.25" customHeight="1">
      <c r="A59" s="88"/>
      <c r="B59" s="323" t="s">
        <v>794</v>
      </c>
      <c r="C59" s="324"/>
      <c r="D59" s="156"/>
      <c r="E59" s="29">
        <v>2.35</v>
      </c>
      <c r="F59" s="32"/>
      <c r="G59" s="17"/>
    </row>
    <row r="60" spans="1:7" ht="11.25" customHeight="1">
      <c r="A60" s="88"/>
      <c r="B60" s="88"/>
      <c r="C60" s="110" t="s">
        <v>795</v>
      </c>
      <c r="D60" s="151"/>
      <c r="E60" s="30"/>
      <c r="F60" s="157">
        <v>1.95</v>
      </c>
      <c r="G60" s="17"/>
    </row>
    <row r="61" spans="1:7" ht="11.25" customHeight="1">
      <c r="A61" s="88"/>
      <c r="B61" s="88"/>
      <c r="C61" s="110" t="s">
        <v>796</v>
      </c>
      <c r="D61" s="151"/>
      <c r="E61" s="30"/>
      <c r="F61" s="157">
        <v>0.39</v>
      </c>
      <c r="G61" s="17"/>
    </row>
    <row r="62" spans="1:7" ht="11.25" customHeight="1">
      <c r="A62" s="88"/>
      <c r="B62" s="368" t="s">
        <v>105</v>
      </c>
      <c r="C62" s="369"/>
      <c r="D62" s="130"/>
      <c r="E62" s="131">
        <v>0.53</v>
      </c>
      <c r="F62" s="154"/>
      <c r="G62" s="17"/>
    </row>
    <row r="63" spans="1:7" ht="11.25" customHeight="1">
      <c r="A63" s="88"/>
      <c r="B63" s="88"/>
      <c r="C63" s="142" t="s">
        <v>743</v>
      </c>
      <c r="D63" s="155"/>
      <c r="E63" s="143"/>
      <c r="F63" s="152">
        <v>0.31</v>
      </c>
      <c r="G63" s="17"/>
    </row>
    <row r="64" spans="1:7" ht="11.25" customHeight="1">
      <c r="A64" s="88"/>
      <c r="B64" s="88"/>
      <c r="C64" s="142" t="s">
        <v>745</v>
      </c>
      <c r="D64" s="155"/>
      <c r="E64" s="143"/>
      <c r="F64" s="152">
        <v>0.22</v>
      </c>
      <c r="G64" s="17"/>
    </row>
    <row r="65" spans="1:7" ht="11.25" customHeight="1">
      <c r="A65" s="88"/>
      <c r="B65" s="368" t="s">
        <v>32</v>
      </c>
      <c r="C65" s="369"/>
      <c r="D65" s="130"/>
      <c r="E65" s="131">
        <v>0.87</v>
      </c>
      <c r="F65" s="154"/>
      <c r="G65" s="17"/>
    </row>
    <row r="66" spans="1:7" ht="11.25" customHeight="1">
      <c r="A66" s="88"/>
      <c r="B66" s="88"/>
      <c r="C66" s="142" t="s">
        <v>797</v>
      </c>
      <c r="D66" s="155"/>
      <c r="E66" s="143"/>
      <c r="F66" s="152">
        <v>0.21</v>
      </c>
      <c r="G66" s="17"/>
    </row>
    <row r="67" spans="1:7" ht="11.25" customHeight="1">
      <c r="A67" s="88"/>
      <c r="B67" s="88"/>
      <c r="C67" s="142" t="s">
        <v>746</v>
      </c>
      <c r="D67" s="155"/>
      <c r="E67" s="143"/>
      <c r="F67" s="152">
        <v>0.51</v>
      </c>
      <c r="G67" s="17"/>
    </row>
    <row r="68" spans="1:7" ht="11.25" customHeight="1">
      <c r="A68" s="88"/>
      <c r="B68" s="88"/>
      <c r="C68" s="142" t="s">
        <v>747</v>
      </c>
      <c r="D68" s="155"/>
      <c r="E68" s="143"/>
      <c r="F68" s="152">
        <v>0.16</v>
      </c>
      <c r="G68" s="17"/>
    </row>
    <row r="69" spans="1:7" ht="11.25" customHeight="1">
      <c r="A69" s="88"/>
      <c r="B69" s="368" t="s">
        <v>798</v>
      </c>
      <c r="C69" s="369"/>
      <c r="D69" s="130"/>
      <c r="E69" s="131">
        <v>0.78</v>
      </c>
      <c r="F69" s="154"/>
      <c r="G69" s="17"/>
    </row>
    <row r="70" spans="1:7" ht="11.25" customHeight="1">
      <c r="A70" s="88"/>
      <c r="B70" s="88"/>
      <c r="C70" s="142" t="s">
        <v>880</v>
      </c>
      <c r="D70" s="155"/>
      <c r="E70" s="143"/>
      <c r="F70" s="152">
        <v>0.4</v>
      </c>
      <c r="G70" s="17"/>
    </row>
    <row r="71" spans="1:7" ht="11.25" customHeight="1">
      <c r="A71" s="88"/>
      <c r="B71" s="88"/>
      <c r="C71" s="142" t="s">
        <v>31</v>
      </c>
      <c r="D71" s="155"/>
      <c r="E71" s="143"/>
      <c r="F71" s="152">
        <v>0.16</v>
      </c>
      <c r="G71" s="17"/>
    </row>
    <row r="72" spans="1:7" ht="11.25" customHeight="1">
      <c r="A72" s="88"/>
      <c r="B72" s="88"/>
      <c r="C72" s="142" t="s">
        <v>112</v>
      </c>
      <c r="D72" s="155"/>
      <c r="E72" s="143"/>
      <c r="F72" s="152">
        <v>0.22</v>
      </c>
      <c r="G72" s="17"/>
    </row>
    <row r="73" spans="1:7" ht="11.25" customHeight="1">
      <c r="A73" s="368" t="s">
        <v>34</v>
      </c>
      <c r="B73" s="368"/>
      <c r="C73" s="369"/>
      <c r="D73" s="130">
        <v>19.35</v>
      </c>
      <c r="E73" s="131"/>
      <c r="F73" s="154"/>
      <c r="G73" s="17"/>
    </row>
    <row r="74" spans="1:7" ht="11.25" customHeight="1">
      <c r="A74" s="88"/>
      <c r="B74" s="368" t="s">
        <v>35</v>
      </c>
      <c r="C74" s="369"/>
      <c r="D74" s="130"/>
      <c r="E74" s="131">
        <v>5.8</v>
      </c>
      <c r="F74" s="154"/>
      <c r="G74" s="17"/>
    </row>
    <row r="75" spans="1:7" ht="11.25" customHeight="1">
      <c r="A75" s="88"/>
      <c r="B75" s="88"/>
      <c r="C75" s="142" t="s">
        <v>881</v>
      </c>
      <c r="D75" s="155"/>
      <c r="E75" s="143"/>
      <c r="F75" s="152">
        <v>5.13</v>
      </c>
      <c r="G75" s="17"/>
    </row>
    <row r="76" spans="1:7" ht="11.25" customHeight="1">
      <c r="A76" s="88"/>
      <c r="B76" s="88"/>
      <c r="C76" s="142" t="s">
        <v>882</v>
      </c>
      <c r="D76" s="155"/>
      <c r="E76" s="143"/>
      <c r="F76" s="152">
        <v>0.67</v>
      </c>
      <c r="G76" s="17"/>
    </row>
    <row r="77" spans="1:7" ht="11.25" customHeight="1">
      <c r="A77" s="88"/>
      <c r="B77" s="368" t="s">
        <v>801</v>
      </c>
      <c r="C77" s="369"/>
      <c r="D77" s="130"/>
      <c r="E77" s="131">
        <v>3.56</v>
      </c>
      <c r="F77" s="154"/>
      <c r="G77" s="17"/>
    </row>
    <row r="78" spans="1:7" ht="11.25" customHeight="1">
      <c r="A78" s="88"/>
      <c r="B78" s="88"/>
      <c r="C78" s="142" t="s">
        <v>802</v>
      </c>
      <c r="D78" s="155"/>
      <c r="E78" s="143"/>
      <c r="F78" s="152">
        <v>1.78</v>
      </c>
      <c r="G78" s="17"/>
    </row>
    <row r="79" spans="1:7" ht="11.25" customHeight="1">
      <c r="A79" s="88"/>
      <c r="B79" s="88"/>
      <c r="C79" s="142" t="s">
        <v>883</v>
      </c>
      <c r="D79" s="155"/>
      <c r="E79" s="143"/>
      <c r="F79" s="152">
        <v>0.69</v>
      </c>
      <c r="G79" s="17"/>
    </row>
    <row r="80" spans="1:7" ht="11.25" customHeight="1">
      <c r="A80" s="88"/>
      <c r="B80" s="88"/>
      <c r="C80" s="142" t="s">
        <v>804</v>
      </c>
      <c r="D80" s="155"/>
      <c r="E80" s="143"/>
      <c r="F80" s="152">
        <v>0.14</v>
      </c>
      <c r="G80" s="17"/>
    </row>
    <row r="81" spans="1:7" ht="11.25" customHeight="1">
      <c r="A81" s="88"/>
      <c r="B81" s="88"/>
      <c r="C81" s="142" t="s">
        <v>805</v>
      </c>
      <c r="D81" s="155"/>
      <c r="E81" s="143"/>
      <c r="F81" s="152">
        <v>0.96</v>
      </c>
      <c r="G81" s="17"/>
    </row>
    <row r="82" spans="1:7" ht="11.25" customHeight="1">
      <c r="A82" s="88"/>
      <c r="B82" s="368" t="s">
        <v>806</v>
      </c>
      <c r="C82" s="369"/>
      <c r="D82" s="130"/>
      <c r="E82" s="131">
        <v>9.99</v>
      </c>
      <c r="F82" s="154"/>
      <c r="G82" s="17"/>
    </row>
    <row r="83" spans="1:7" ht="11.25" customHeight="1">
      <c r="A83" s="88"/>
      <c r="B83" s="88"/>
      <c r="C83" s="142" t="s">
        <v>807</v>
      </c>
      <c r="D83" s="155"/>
      <c r="E83" s="143"/>
      <c r="F83" s="152">
        <v>6.88</v>
      </c>
      <c r="G83" s="17"/>
    </row>
    <row r="84" spans="1:7" ht="11.25" customHeight="1">
      <c r="A84" s="88"/>
      <c r="B84" s="88"/>
      <c r="C84" s="142" t="s">
        <v>808</v>
      </c>
      <c r="D84" s="155"/>
      <c r="E84" s="143"/>
      <c r="F84" s="152">
        <v>1.18</v>
      </c>
      <c r="G84" s="17"/>
    </row>
    <row r="85" spans="1:7" ht="11.25" customHeight="1">
      <c r="A85" s="88"/>
      <c r="B85" s="88"/>
      <c r="C85" s="142" t="s">
        <v>121</v>
      </c>
      <c r="D85" s="155"/>
      <c r="E85" s="143"/>
      <c r="F85" s="152">
        <v>1.72</v>
      </c>
      <c r="G85" s="17"/>
    </row>
    <row r="86" spans="1:7" ht="11.25" customHeight="1">
      <c r="A86" s="88"/>
      <c r="B86" s="88"/>
      <c r="C86" s="142" t="s">
        <v>809</v>
      </c>
      <c r="D86" s="155"/>
      <c r="E86" s="143"/>
      <c r="F86" s="152">
        <v>0.21</v>
      </c>
      <c r="G86" s="17"/>
    </row>
    <row r="87" spans="1:7" ht="11.25" customHeight="1">
      <c r="A87" s="368" t="s">
        <v>884</v>
      </c>
      <c r="B87" s="368"/>
      <c r="C87" s="369"/>
      <c r="D87" s="130">
        <v>12.56</v>
      </c>
      <c r="E87" s="131"/>
      <c r="F87" s="154"/>
      <c r="G87" s="17"/>
    </row>
    <row r="88" spans="1:7" ht="11.25" customHeight="1">
      <c r="A88" s="88"/>
      <c r="B88" s="368" t="s">
        <v>38</v>
      </c>
      <c r="C88" s="369"/>
      <c r="D88" s="130"/>
      <c r="E88" s="131">
        <v>3.58</v>
      </c>
      <c r="F88" s="154"/>
      <c r="G88" s="17"/>
    </row>
    <row r="89" spans="1:7" ht="11.25" customHeight="1">
      <c r="A89" s="88"/>
      <c r="B89" s="88"/>
      <c r="C89" s="142" t="s">
        <v>811</v>
      </c>
      <c r="D89" s="155"/>
      <c r="E89" s="143"/>
      <c r="F89" s="152">
        <v>2.88</v>
      </c>
      <c r="G89" s="17"/>
    </row>
    <row r="90" spans="1:7" ht="11.25" customHeight="1">
      <c r="A90" s="88"/>
      <c r="B90" s="88"/>
      <c r="C90" s="142" t="s">
        <v>885</v>
      </c>
      <c r="D90" s="155"/>
      <c r="E90" s="143"/>
      <c r="F90" s="152">
        <v>0.71</v>
      </c>
      <c r="G90" s="17"/>
    </row>
    <row r="91" spans="1:7" ht="11.25" customHeight="1">
      <c r="A91" s="88"/>
      <c r="B91" s="368" t="s">
        <v>749</v>
      </c>
      <c r="C91" s="369"/>
      <c r="D91" s="155"/>
      <c r="E91" s="131">
        <v>0.49</v>
      </c>
      <c r="F91" s="152"/>
      <c r="G91" s="17"/>
    </row>
    <row r="92" spans="1:7" ht="11.25" customHeight="1">
      <c r="A92" s="88"/>
      <c r="B92" s="88"/>
      <c r="C92" s="142" t="s">
        <v>813</v>
      </c>
      <c r="D92" s="155"/>
      <c r="E92" s="143"/>
      <c r="F92" s="152">
        <v>0.27</v>
      </c>
      <c r="G92" s="17"/>
    </row>
    <row r="93" spans="1:7" ht="11.25" customHeight="1">
      <c r="A93" s="88"/>
      <c r="B93" s="88"/>
      <c r="C93" s="142" t="s">
        <v>886</v>
      </c>
      <c r="D93" s="155"/>
      <c r="E93" s="143"/>
      <c r="F93" s="152">
        <v>0.23</v>
      </c>
      <c r="G93" s="17"/>
    </row>
    <row r="94" spans="1:7" ht="11.25" customHeight="1">
      <c r="A94" s="88"/>
      <c r="B94" s="368" t="s">
        <v>815</v>
      </c>
      <c r="C94" s="369"/>
      <c r="D94" s="130"/>
      <c r="E94" s="131">
        <v>2.77</v>
      </c>
      <c r="F94" s="154"/>
      <c r="G94" s="17"/>
    </row>
    <row r="95" spans="1:7" ht="11.25" customHeight="1">
      <c r="A95" s="88"/>
      <c r="B95" s="88"/>
      <c r="C95" s="142" t="s">
        <v>39</v>
      </c>
      <c r="D95" s="155"/>
      <c r="E95" s="143"/>
      <c r="F95" s="152">
        <v>1.6</v>
      </c>
      <c r="G95" s="17"/>
    </row>
    <row r="96" spans="1:7" ht="11.25" customHeight="1">
      <c r="A96" s="88"/>
      <c r="B96" s="88"/>
      <c r="C96" s="142" t="s">
        <v>816</v>
      </c>
      <c r="D96" s="155"/>
      <c r="E96" s="143"/>
      <c r="F96" s="152">
        <v>0.25</v>
      </c>
      <c r="G96" s="17"/>
    </row>
    <row r="97" spans="1:7" ht="11.25" customHeight="1">
      <c r="A97" s="88"/>
      <c r="B97" s="88"/>
      <c r="C97" s="142" t="s">
        <v>887</v>
      </c>
      <c r="D97" s="155"/>
      <c r="E97" s="143"/>
      <c r="F97" s="152">
        <v>0.37</v>
      </c>
      <c r="G97" s="17"/>
    </row>
    <row r="98" spans="1:7" ht="11.25" customHeight="1">
      <c r="A98" s="88"/>
      <c r="B98" s="88"/>
      <c r="C98" s="142" t="s">
        <v>817</v>
      </c>
      <c r="D98" s="155"/>
      <c r="E98" s="143"/>
      <c r="F98" s="152">
        <v>0.54</v>
      </c>
      <c r="G98" s="17"/>
    </row>
    <row r="99" spans="1:7" ht="11.25" customHeight="1">
      <c r="A99" s="88"/>
      <c r="B99" s="368" t="s">
        <v>818</v>
      </c>
      <c r="C99" s="369"/>
      <c r="D99" s="130"/>
      <c r="E99" s="131">
        <v>2.46</v>
      </c>
      <c r="F99" s="154"/>
      <c r="G99" s="17"/>
    </row>
    <row r="100" spans="1:7" ht="11.25" customHeight="1">
      <c r="A100" s="88"/>
      <c r="B100" s="88"/>
      <c r="C100" s="142" t="s">
        <v>686</v>
      </c>
      <c r="D100" s="155"/>
      <c r="E100" s="143"/>
      <c r="F100" s="152">
        <v>0.6</v>
      </c>
      <c r="G100" s="17"/>
    </row>
    <row r="101" spans="1:7" ht="11.25" customHeight="1">
      <c r="A101" s="88"/>
      <c r="B101" s="88"/>
      <c r="C101" s="142" t="s">
        <v>819</v>
      </c>
      <c r="D101" s="155"/>
      <c r="E101" s="143"/>
      <c r="F101" s="152">
        <v>0.71</v>
      </c>
      <c r="G101" s="17"/>
    </row>
    <row r="102" spans="1:7" ht="11.25" customHeight="1">
      <c r="A102" s="88"/>
      <c r="B102" s="88"/>
      <c r="C102" s="142" t="s">
        <v>820</v>
      </c>
      <c r="D102" s="155"/>
      <c r="E102" s="143"/>
      <c r="F102" s="152">
        <v>1.14</v>
      </c>
      <c r="G102" s="17"/>
    </row>
    <row r="103" spans="1:7" ht="11.25" customHeight="1">
      <c r="A103" s="88"/>
      <c r="B103" s="368" t="s">
        <v>821</v>
      </c>
      <c r="C103" s="369"/>
      <c r="D103" s="130"/>
      <c r="E103" s="131">
        <v>1.23</v>
      </c>
      <c r="F103" s="154"/>
      <c r="G103" s="17"/>
    </row>
    <row r="104" spans="1:7" ht="11.25" customHeight="1">
      <c r="A104" s="88"/>
      <c r="B104" s="88"/>
      <c r="C104" s="142" t="s">
        <v>822</v>
      </c>
      <c r="D104" s="155"/>
      <c r="E104" s="143"/>
      <c r="F104" s="152">
        <v>0.22</v>
      </c>
      <c r="G104" s="17"/>
    </row>
    <row r="105" spans="1:7" ht="11.25" customHeight="1">
      <c r="A105" s="88"/>
      <c r="B105" s="88"/>
      <c r="C105" s="142" t="s">
        <v>823</v>
      </c>
      <c r="D105" s="155"/>
      <c r="E105" s="143"/>
      <c r="F105" s="152">
        <v>0.21</v>
      </c>
      <c r="G105" s="17"/>
    </row>
    <row r="106" spans="1:7" ht="11.25" customHeight="1">
      <c r="A106" s="88"/>
      <c r="B106" s="88"/>
      <c r="C106" s="142" t="s">
        <v>824</v>
      </c>
      <c r="D106" s="155"/>
      <c r="E106" s="143"/>
      <c r="F106" s="152">
        <v>0.3</v>
      </c>
      <c r="G106" s="17"/>
    </row>
    <row r="107" spans="1:7" ht="11.25" customHeight="1">
      <c r="A107" s="88"/>
      <c r="B107" s="88"/>
      <c r="C107" s="142" t="s">
        <v>825</v>
      </c>
      <c r="D107" s="155"/>
      <c r="E107" s="143"/>
      <c r="F107" s="152">
        <v>0.51</v>
      </c>
      <c r="G107" s="17"/>
    </row>
    <row r="108" spans="1:7" ht="11.25" customHeight="1">
      <c r="A108" s="88"/>
      <c r="B108" s="368" t="s">
        <v>826</v>
      </c>
      <c r="C108" s="369"/>
      <c r="D108" s="130"/>
      <c r="E108" s="131">
        <v>2.03</v>
      </c>
      <c r="F108" s="152"/>
      <c r="G108" s="17"/>
    </row>
    <row r="109" spans="1:7" ht="11.25" customHeight="1">
      <c r="A109" s="88"/>
      <c r="B109" s="88"/>
      <c r="C109" s="142" t="s">
        <v>827</v>
      </c>
      <c r="D109" s="155"/>
      <c r="E109" s="143"/>
      <c r="F109" s="152">
        <v>0.18</v>
      </c>
      <c r="G109" s="17"/>
    </row>
    <row r="110" spans="1:7" ht="11.25" customHeight="1">
      <c r="A110" s="88"/>
      <c r="B110" s="88"/>
      <c r="C110" s="142" t="s">
        <v>828</v>
      </c>
      <c r="D110" s="155"/>
      <c r="E110" s="143"/>
      <c r="F110" s="152">
        <v>1.85</v>
      </c>
      <c r="G110" s="17"/>
    </row>
    <row r="111" spans="1:7" ht="11.25" customHeight="1">
      <c r="A111" s="368" t="s">
        <v>43</v>
      </c>
      <c r="B111" s="368"/>
      <c r="C111" s="369"/>
      <c r="D111" s="130">
        <v>14.13</v>
      </c>
      <c r="E111" s="131"/>
      <c r="F111" s="154"/>
      <c r="G111" s="17"/>
    </row>
    <row r="112" spans="1:7" ht="11.25" customHeight="1">
      <c r="A112" s="88"/>
      <c r="B112" s="368" t="s">
        <v>44</v>
      </c>
      <c r="C112" s="369"/>
      <c r="D112" s="130"/>
      <c r="E112" s="131">
        <v>13.22</v>
      </c>
      <c r="F112" s="152"/>
      <c r="G112" s="17"/>
    </row>
    <row r="113" spans="1:7" ht="11.25" customHeight="1">
      <c r="A113" s="88"/>
      <c r="B113" s="88"/>
      <c r="C113" s="142" t="s">
        <v>829</v>
      </c>
      <c r="D113" s="155"/>
      <c r="E113" s="143"/>
      <c r="F113" s="152">
        <v>3.88</v>
      </c>
      <c r="G113" s="17"/>
    </row>
    <row r="114" spans="1:7" ht="11.25" customHeight="1">
      <c r="A114" s="88"/>
      <c r="B114" s="88"/>
      <c r="C114" s="142" t="s">
        <v>830</v>
      </c>
      <c r="D114" s="155"/>
      <c r="E114" s="143"/>
      <c r="F114" s="152">
        <v>4.04</v>
      </c>
      <c r="G114" s="17"/>
    </row>
    <row r="115" spans="1:7" ht="11.25" customHeight="1">
      <c r="A115" s="88"/>
      <c r="B115" s="88"/>
      <c r="C115" s="142" t="s">
        <v>754</v>
      </c>
      <c r="D115" s="155"/>
      <c r="E115" s="143"/>
      <c r="F115" s="152">
        <v>0.57</v>
      </c>
      <c r="G115" s="17"/>
    </row>
    <row r="116" spans="1:7" ht="11.25" customHeight="1">
      <c r="A116" s="88"/>
      <c r="B116" s="88"/>
      <c r="C116" s="142" t="s">
        <v>702</v>
      </c>
      <c r="D116" s="155"/>
      <c r="E116" s="143"/>
      <c r="F116" s="152">
        <v>2.59</v>
      </c>
      <c r="G116" s="17"/>
    </row>
    <row r="117" spans="1:7" ht="11.25" customHeight="1">
      <c r="A117" s="88"/>
      <c r="B117" s="88"/>
      <c r="C117" s="145" t="s">
        <v>703</v>
      </c>
      <c r="D117" s="155"/>
      <c r="E117" s="143"/>
      <c r="F117" s="152">
        <v>1.12</v>
      </c>
      <c r="G117" s="17"/>
    </row>
    <row r="118" spans="1:7" ht="11.25" customHeight="1">
      <c r="A118" s="88"/>
      <c r="B118" s="88"/>
      <c r="C118" s="145" t="s">
        <v>704</v>
      </c>
      <c r="D118" s="155"/>
      <c r="E118" s="143"/>
      <c r="F118" s="152">
        <v>1.02</v>
      </c>
      <c r="G118" s="17"/>
    </row>
    <row r="119" spans="1:7" ht="11.25" customHeight="1">
      <c r="A119" s="88"/>
      <c r="B119" s="368" t="s">
        <v>45</v>
      </c>
      <c r="C119" s="369"/>
      <c r="D119" s="155"/>
      <c r="E119" s="131">
        <v>0.91</v>
      </c>
      <c r="F119" s="152"/>
      <c r="G119" s="17"/>
    </row>
    <row r="120" spans="1:7" ht="11.25" customHeight="1">
      <c r="A120" s="88"/>
      <c r="B120" s="88"/>
      <c r="C120" s="142" t="s">
        <v>45</v>
      </c>
      <c r="D120" s="155"/>
      <c r="E120" s="143"/>
      <c r="F120" s="152">
        <v>0.91</v>
      </c>
      <c r="G120" s="17"/>
    </row>
    <row r="121" spans="1:7" ht="11.25" customHeight="1">
      <c r="A121" s="368" t="s">
        <v>850</v>
      </c>
      <c r="B121" s="368"/>
      <c r="C121" s="369"/>
      <c r="D121" s="130">
        <v>8.14</v>
      </c>
      <c r="E121" s="131"/>
      <c r="F121" s="154"/>
      <c r="G121" s="17"/>
    </row>
    <row r="122" spans="1:7" ht="11.25" customHeight="1">
      <c r="A122" s="88"/>
      <c r="B122" s="368" t="s">
        <v>756</v>
      </c>
      <c r="C122" s="369"/>
      <c r="D122" s="130"/>
      <c r="E122" s="131">
        <v>5.06</v>
      </c>
      <c r="F122" s="154"/>
      <c r="G122" s="17"/>
    </row>
    <row r="123" spans="1:7" ht="11.25" customHeight="1">
      <c r="A123" s="88"/>
      <c r="B123" s="88"/>
      <c r="C123" s="142" t="s">
        <v>831</v>
      </c>
      <c r="D123" s="155"/>
      <c r="E123" s="143"/>
      <c r="F123" s="152">
        <v>2.68</v>
      </c>
      <c r="G123" s="17"/>
    </row>
    <row r="124" spans="1:7" ht="11.25" customHeight="1">
      <c r="A124" s="88"/>
      <c r="B124" s="88"/>
      <c r="C124" s="142" t="s">
        <v>757</v>
      </c>
      <c r="D124" s="155"/>
      <c r="E124" s="143"/>
      <c r="F124" s="152">
        <v>1.38</v>
      </c>
      <c r="G124" s="17"/>
    </row>
    <row r="125" spans="1:7" ht="11.25" customHeight="1">
      <c r="A125" s="88"/>
      <c r="B125" s="88"/>
      <c r="C125" s="142" t="s">
        <v>832</v>
      </c>
      <c r="D125" s="155"/>
      <c r="E125" s="143"/>
      <c r="F125" s="152">
        <v>1</v>
      </c>
      <c r="G125" s="17"/>
    </row>
    <row r="126" spans="1:7" ht="11.25" customHeight="1">
      <c r="A126" s="88"/>
      <c r="B126" s="368" t="s">
        <v>47</v>
      </c>
      <c r="C126" s="369"/>
      <c r="D126" s="130"/>
      <c r="E126" s="131">
        <v>3.08</v>
      </c>
      <c r="F126" s="154"/>
      <c r="G126" s="17"/>
    </row>
    <row r="127" spans="1:7" ht="11.25" customHeight="1">
      <c r="A127" s="88"/>
      <c r="B127" s="88"/>
      <c r="C127" s="142" t="s">
        <v>888</v>
      </c>
      <c r="D127" s="155"/>
      <c r="E127" s="143"/>
      <c r="F127" s="152">
        <v>3.08</v>
      </c>
      <c r="G127" s="17"/>
    </row>
    <row r="128" spans="1:7" ht="11.25" customHeight="1">
      <c r="A128" s="368" t="s">
        <v>48</v>
      </c>
      <c r="B128" s="368"/>
      <c r="C128" s="369"/>
      <c r="D128" s="130">
        <v>6.98</v>
      </c>
      <c r="E128" s="131"/>
      <c r="F128" s="154"/>
      <c r="G128" s="17"/>
    </row>
    <row r="129" spans="1:7" ht="11.25" customHeight="1">
      <c r="A129" s="88"/>
      <c r="B129" s="368" t="s">
        <v>49</v>
      </c>
      <c r="C129" s="369"/>
      <c r="D129" s="130"/>
      <c r="E129" s="131">
        <v>3.8</v>
      </c>
      <c r="F129" s="154"/>
      <c r="G129" s="17"/>
    </row>
    <row r="130" spans="1:7" ht="11.25" customHeight="1">
      <c r="A130" s="88"/>
      <c r="B130" s="88"/>
      <c r="C130" s="142" t="s">
        <v>694</v>
      </c>
      <c r="D130" s="155"/>
      <c r="E130" s="143"/>
      <c r="F130" s="152">
        <v>3.06</v>
      </c>
      <c r="G130" s="17"/>
    </row>
    <row r="131" spans="1:7" ht="11.25" customHeight="1">
      <c r="A131" s="88"/>
      <c r="B131" s="88"/>
      <c r="C131" s="142" t="s">
        <v>834</v>
      </c>
      <c r="D131" s="155"/>
      <c r="E131" s="143"/>
      <c r="F131" s="152">
        <v>0.18</v>
      </c>
      <c r="G131" s="17"/>
    </row>
    <row r="132" spans="1:7" ht="11.25" customHeight="1">
      <c r="A132" s="88"/>
      <c r="B132" s="88"/>
      <c r="C132" s="142" t="s">
        <v>835</v>
      </c>
      <c r="D132" s="155"/>
      <c r="E132" s="143"/>
      <c r="F132" s="152">
        <v>0.56</v>
      </c>
      <c r="G132" s="17"/>
    </row>
    <row r="133" spans="1:7" ht="11.25" customHeight="1">
      <c r="A133" s="88"/>
      <c r="B133" s="368" t="s">
        <v>50</v>
      </c>
      <c r="C133" s="369"/>
      <c r="D133" s="155"/>
      <c r="E133" s="131">
        <v>2.41</v>
      </c>
      <c r="F133" s="152"/>
      <c r="G133" s="17"/>
    </row>
    <row r="134" spans="1:7" ht="11.25" customHeight="1">
      <c r="A134" s="88"/>
      <c r="B134" s="88"/>
      <c r="C134" s="142" t="s">
        <v>836</v>
      </c>
      <c r="D134" s="155"/>
      <c r="E134" s="143"/>
      <c r="F134" s="152">
        <v>1.09</v>
      </c>
      <c r="G134" s="17"/>
    </row>
    <row r="135" spans="1:7" ht="11.25" customHeight="1">
      <c r="A135" s="88"/>
      <c r="B135" s="88"/>
      <c r="C135" s="142" t="s">
        <v>837</v>
      </c>
      <c r="D135" s="155"/>
      <c r="E135" s="143"/>
      <c r="F135" s="152">
        <v>1.33</v>
      </c>
      <c r="G135" s="17"/>
    </row>
    <row r="136" spans="1:7" ht="11.25" customHeight="1">
      <c r="A136" s="88"/>
      <c r="B136" s="368" t="s">
        <v>690</v>
      </c>
      <c r="C136" s="369"/>
      <c r="D136" s="155"/>
      <c r="E136" s="131">
        <v>0.76</v>
      </c>
      <c r="F136" s="152"/>
      <c r="G136" s="17"/>
    </row>
    <row r="137" spans="1:7" ht="11.25" customHeight="1">
      <c r="A137" s="88"/>
      <c r="B137" s="88"/>
      <c r="C137" s="142" t="s">
        <v>690</v>
      </c>
      <c r="D137" s="155"/>
      <c r="E137" s="143"/>
      <c r="F137" s="152">
        <v>0.76</v>
      </c>
      <c r="G137" s="17"/>
    </row>
    <row r="138" spans="1:7" ht="11.25" customHeight="1">
      <c r="A138" s="368" t="s">
        <v>52</v>
      </c>
      <c r="B138" s="368"/>
      <c r="C138" s="369"/>
      <c r="D138" s="130">
        <v>13.93</v>
      </c>
      <c r="E138" s="131"/>
      <c r="F138" s="154"/>
      <c r="G138" s="17"/>
    </row>
    <row r="139" spans="1:7" ht="11.25" customHeight="1">
      <c r="A139" s="88"/>
      <c r="B139" s="368" t="s">
        <v>839</v>
      </c>
      <c r="C139" s="369"/>
      <c r="D139" s="130"/>
      <c r="E139" s="131">
        <v>1.91</v>
      </c>
      <c r="F139" s="154"/>
      <c r="G139" s="17"/>
    </row>
    <row r="140" spans="1:7" ht="11.25" customHeight="1">
      <c r="A140" s="88"/>
      <c r="B140" s="88"/>
      <c r="C140" s="142" t="s">
        <v>714</v>
      </c>
      <c r="D140" s="155"/>
      <c r="E140" s="143"/>
      <c r="F140" s="152">
        <v>0.6</v>
      </c>
      <c r="G140" s="17"/>
    </row>
    <row r="141" spans="1:7" ht="11.25" customHeight="1">
      <c r="A141" s="88"/>
      <c r="B141" s="88"/>
      <c r="C141" s="142" t="s">
        <v>840</v>
      </c>
      <c r="D141" s="155"/>
      <c r="E141" s="143"/>
      <c r="F141" s="152">
        <v>0.76</v>
      </c>
      <c r="G141" s="17"/>
    </row>
    <row r="142" spans="1:7" ht="11.25" customHeight="1">
      <c r="A142" s="88"/>
      <c r="B142" s="88"/>
      <c r="C142" s="142" t="s">
        <v>751</v>
      </c>
      <c r="D142" s="155"/>
      <c r="E142" s="143"/>
      <c r="F142" s="152">
        <v>0.55</v>
      </c>
      <c r="G142" s="17"/>
    </row>
    <row r="143" spans="1:7" ht="11.25" customHeight="1">
      <c r="A143" s="88"/>
      <c r="B143" s="368" t="s">
        <v>889</v>
      </c>
      <c r="C143" s="369"/>
      <c r="D143" s="130"/>
      <c r="E143" s="131">
        <v>5.8</v>
      </c>
      <c r="F143" s="154"/>
      <c r="G143" s="17"/>
    </row>
    <row r="144" spans="1:7" ht="11.25" customHeight="1">
      <c r="A144" s="88"/>
      <c r="B144" s="88"/>
      <c r="C144" s="142" t="s">
        <v>712</v>
      </c>
      <c r="D144" s="155"/>
      <c r="E144" s="143"/>
      <c r="F144" s="152">
        <v>1.33</v>
      </c>
      <c r="G144" s="17"/>
    </row>
    <row r="145" spans="1:7" ht="11.25" customHeight="1">
      <c r="A145" s="88"/>
      <c r="B145" s="88"/>
      <c r="C145" s="142" t="s">
        <v>841</v>
      </c>
      <c r="D145" s="155"/>
      <c r="E145" s="143"/>
      <c r="F145" s="152">
        <v>0.73</v>
      </c>
      <c r="G145" s="17"/>
    </row>
    <row r="146" spans="1:7" ht="11.25" customHeight="1">
      <c r="A146" s="88"/>
      <c r="B146" s="88"/>
      <c r="C146" s="142" t="s">
        <v>842</v>
      </c>
      <c r="D146" s="155"/>
      <c r="E146" s="143"/>
      <c r="F146" s="152">
        <v>0.59</v>
      </c>
      <c r="G146" s="17"/>
    </row>
    <row r="147" spans="1:7" ht="11.25" customHeight="1">
      <c r="A147" s="88"/>
      <c r="B147" s="88"/>
      <c r="C147" s="142" t="s">
        <v>843</v>
      </c>
      <c r="D147" s="155"/>
      <c r="E147" s="143"/>
      <c r="F147" s="152">
        <v>0.35</v>
      </c>
      <c r="G147" s="17"/>
    </row>
    <row r="148" spans="1:7" ht="11.25" customHeight="1">
      <c r="A148" s="88"/>
      <c r="B148" s="88"/>
      <c r="C148" s="142" t="s">
        <v>844</v>
      </c>
      <c r="D148" s="155"/>
      <c r="E148" s="143"/>
      <c r="F148" s="152">
        <v>0.13</v>
      </c>
      <c r="G148" s="17"/>
    </row>
    <row r="149" spans="1:7" ht="11.25" customHeight="1">
      <c r="A149" s="88"/>
      <c r="B149" s="88"/>
      <c r="C149" s="142" t="s">
        <v>845</v>
      </c>
      <c r="D149" s="155"/>
      <c r="E149" s="143"/>
      <c r="F149" s="152">
        <v>0.84</v>
      </c>
      <c r="G149" s="17"/>
    </row>
    <row r="150" spans="1:7" ht="11.25" customHeight="1">
      <c r="A150" s="18"/>
      <c r="B150" s="18"/>
      <c r="C150" s="146" t="s">
        <v>722</v>
      </c>
      <c r="D150" s="158"/>
      <c r="E150" s="147"/>
      <c r="F150" s="159">
        <v>1.83</v>
      </c>
      <c r="G150" s="17"/>
    </row>
    <row r="151" spans="1:7" ht="11.25" customHeight="1">
      <c r="A151" s="18"/>
      <c r="B151" s="370" t="s">
        <v>723</v>
      </c>
      <c r="C151" s="371"/>
      <c r="D151" s="160"/>
      <c r="E151" s="148">
        <v>3.89</v>
      </c>
      <c r="F151" s="161"/>
      <c r="G151" s="17"/>
    </row>
    <row r="152" spans="1:7" ht="11.25" customHeight="1">
      <c r="A152" s="18"/>
      <c r="B152" s="18"/>
      <c r="C152" s="146" t="s">
        <v>724</v>
      </c>
      <c r="D152" s="158"/>
      <c r="E152" s="147"/>
      <c r="F152" s="159">
        <v>2.19</v>
      </c>
      <c r="G152" s="17"/>
    </row>
    <row r="153" spans="1:7" ht="11.25" customHeight="1">
      <c r="A153" s="18"/>
      <c r="B153" s="18"/>
      <c r="C153" s="146" t="s">
        <v>725</v>
      </c>
      <c r="D153" s="158"/>
      <c r="E153" s="147"/>
      <c r="F153" s="159">
        <v>1.7</v>
      </c>
      <c r="G153" s="17"/>
    </row>
    <row r="154" spans="1:7" ht="11.25" customHeight="1">
      <c r="A154" s="18"/>
      <c r="B154" s="370" t="s">
        <v>762</v>
      </c>
      <c r="C154" s="371"/>
      <c r="D154" s="160"/>
      <c r="E154" s="148">
        <v>2.32</v>
      </c>
      <c r="F154" s="161"/>
      <c r="G154" s="17"/>
    </row>
    <row r="155" spans="1:7" ht="11.25" customHeight="1">
      <c r="A155" s="18"/>
      <c r="B155" s="18"/>
      <c r="C155" s="146" t="s">
        <v>869</v>
      </c>
      <c r="D155" s="158"/>
      <c r="E155" s="147"/>
      <c r="F155" s="159">
        <v>1.82</v>
      </c>
      <c r="G155" s="17"/>
    </row>
    <row r="156" spans="1:7" ht="11.25" customHeight="1">
      <c r="A156" s="18"/>
      <c r="B156" s="18"/>
      <c r="C156" s="146" t="s">
        <v>876</v>
      </c>
      <c r="D156" s="158"/>
      <c r="E156" s="147"/>
      <c r="F156" s="159">
        <v>0.5</v>
      </c>
      <c r="G156" s="17"/>
    </row>
    <row r="157" spans="1:7" ht="11.25" customHeight="1">
      <c r="A157" s="350" t="s">
        <v>1563</v>
      </c>
      <c r="B157" s="350"/>
      <c r="C157" s="351"/>
      <c r="D157" s="132">
        <v>100</v>
      </c>
      <c r="E157" s="133">
        <v>100</v>
      </c>
      <c r="F157" s="162">
        <v>100</v>
      </c>
      <c r="G157" s="17"/>
    </row>
    <row r="158" spans="1:7" ht="11.25" customHeight="1">
      <c r="A158" s="304"/>
      <c r="B158" s="304"/>
      <c r="C158" s="306"/>
      <c r="D158" s="131"/>
      <c r="E158" s="131"/>
      <c r="F158" s="131"/>
      <c r="G158" s="17"/>
    </row>
    <row r="159" spans="1:6" ht="11.25" customHeight="1">
      <c r="A159" s="17" t="s">
        <v>1595</v>
      </c>
      <c r="B159" s="17"/>
      <c r="C159" s="17"/>
      <c r="D159" s="17"/>
      <c r="E159" s="17"/>
      <c r="F159" s="17"/>
    </row>
    <row r="160" spans="1:6" ht="11.25" customHeight="1">
      <c r="A160" s="86"/>
      <c r="B160" s="86"/>
      <c r="C160" s="86"/>
      <c r="D160" s="109"/>
      <c r="E160" s="109"/>
      <c r="F160" s="109"/>
    </row>
    <row r="161" spans="3:11" s="4" customFormat="1" ht="11.25" customHeight="1">
      <c r="C161"/>
      <c r="D161"/>
      <c r="E161"/>
      <c r="F161"/>
      <c r="G161"/>
      <c r="H161"/>
      <c r="I161"/>
      <c r="J161"/>
      <c r="K161"/>
    </row>
    <row r="162" spans="1:11" s="4" customFormat="1" ht="11.25" customHeight="1">
      <c r="A162" s="343" t="s">
        <v>1059</v>
      </c>
      <c r="B162" s="343"/>
      <c r="C162" s="343"/>
      <c r="D162"/>
      <c r="E162"/>
      <c r="F162"/>
      <c r="G162"/>
      <c r="H162"/>
      <c r="I162"/>
      <c r="J162"/>
      <c r="K162"/>
    </row>
    <row r="163" spans="3:11" s="4" customFormat="1" ht="11.25" customHeight="1">
      <c r="C163"/>
      <c r="D163"/>
      <c r="E163"/>
      <c r="F163"/>
      <c r="G163"/>
      <c r="H163"/>
      <c r="I163"/>
      <c r="J163"/>
      <c r="K163"/>
    </row>
    <row r="164" spans="3:11" s="4" customFormat="1" ht="11.25" customHeight="1">
      <c r="C164"/>
      <c r="D164"/>
      <c r="E164"/>
      <c r="F164"/>
      <c r="G164"/>
      <c r="H164"/>
      <c r="I164"/>
      <c r="J164"/>
      <c r="K164"/>
    </row>
    <row r="165" spans="3:11" s="4" customFormat="1" ht="11.25" customHeight="1">
      <c r="C165"/>
      <c r="D165"/>
      <c r="E165"/>
      <c r="F165"/>
      <c r="G165"/>
      <c r="H165"/>
      <c r="I165"/>
      <c r="J165"/>
      <c r="K165"/>
    </row>
    <row r="166" spans="3:11" s="4" customFormat="1" ht="11.25" customHeight="1">
      <c r="C166"/>
      <c r="D166"/>
      <c r="E166"/>
      <c r="F166"/>
      <c r="G166"/>
      <c r="H166"/>
      <c r="I166"/>
      <c r="J166"/>
      <c r="K166"/>
    </row>
    <row r="167" spans="3:11" s="4" customFormat="1" ht="11.25" customHeight="1">
      <c r="C167"/>
      <c r="D167"/>
      <c r="E167"/>
      <c r="F167"/>
      <c r="G167"/>
      <c r="H167"/>
      <c r="I167"/>
      <c r="J167"/>
      <c r="K167"/>
    </row>
    <row r="168" spans="3:11" s="4" customFormat="1" ht="11.25" customHeight="1">
      <c r="C168"/>
      <c r="D168"/>
      <c r="E168"/>
      <c r="F168"/>
      <c r="G168"/>
      <c r="H168"/>
      <c r="I168"/>
      <c r="J168"/>
      <c r="K168"/>
    </row>
    <row r="169" spans="3:11" s="4" customFormat="1" ht="11.25" customHeight="1">
      <c r="C169"/>
      <c r="D169"/>
      <c r="E169"/>
      <c r="F169"/>
      <c r="G169"/>
      <c r="H169"/>
      <c r="I169"/>
      <c r="J169"/>
      <c r="K169"/>
    </row>
    <row r="170" spans="3:11" s="4" customFormat="1" ht="11.25" customHeight="1">
      <c r="C170"/>
      <c r="D170"/>
      <c r="E170"/>
      <c r="F170"/>
      <c r="G170"/>
      <c r="H170"/>
      <c r="I170"/>
      <c r="J170"/>
      <c r="K170"/>
    </row>
    <row r="171" spans="3:11" s="4" customFormat="1" ht="11.25" customHeight="1">
      <c r="C171"/>
      <c r="D171"/>
      <c r="E171"/>
      <c r="F171"/>
      <c r="G171"/>
      <c r="H171"/>
      <c r="I171"/>
      <c r="J171"/>
      <c r="K171"/>
    </row>
    <row r="172" spans="3:11" s="4" customFormat="1" ht="11.25" customHeight="1">
      <c r="C172"/>
      <c r="D172"/>
      <c r="E172"/>
      <c r="F172"/>
      <c r="G172"/>
      <c r="H172"/>
      <c r="I172"/>
      <c r="J172"/>
      <c r="K172"/>
    </row>
    <row r="173" spans="3:11" s="4" customFormat="1" ht="11.25" customHeight="1">
      <c r="C173"/>
      <c r="D173"/>
      <c r="E173"/>
      <c r="F173"/>
      <c r="G173"/>
      <c r="H173"/>
      <c r="I173"/>
      <c r="J173"/>
      <c r="K173"/>
    </row>
    <row r="174" spans="3:11" s="4" customFormat="1" ht="11.25" customHeight="1">
      <c r="C174"/>
      <c r="D174"/>
      <c r="E174"/>
      <c r="F174"/>
      <c r="G174"/>
      <c r="H174"/>
      <c r="I174"/>
      <c r="J174"/>
      <c r="K174"/>
    </row>
    <row r="175" spans="3:11" s="4" customFormat="1" ht="11.25" customHeight="1">
      <c r="C175"/>
      <c r="D175"/>
      <c r="E175"/>
      <c r="F175"/>
      <c r="G175"/>
      <c r="H175"/>
      <c r="I175"/>
      <c r="J175"/>
      <c r="K175"/>
    </row>
    <row r="176" spans="3:11" s="4" customFormat="1" ht="11.25" customHeight="1">
      <c r="C176"/>
      <c r="D176"/>
      <c r="E176"/>
      <c r="F176"/>
      <c r="G176"/>
      <c r="H176"/>
      <c r="I176"/>
      <c r="J176"/>
      <c r="K176"/>
    </row>
    <row r="177" spans="3:11" s="4" customFormat="1" ht="11.25" customHeight="1">
      <c r="C177"/>
      <c r="D177"/>
      <c r="E177"/>
      <c r="F177"/>
      <c r="G177"/>
      <c r="H177"/>
      <c r="I177"/>
      <c r="J177"/>
      <c r="K177"/>
    </row>
    <row r="178" spans="3:11" s="4" customFormat="1" ht="11.25" customHeight="1">
      <c r="C178"/>
      <c r="D178"/>
      <c r="E178"/>
      <c r="F178"/>
      <c r="G178"/>
      <c r="H178"/>
      <c r="I178"/>
      <c r="J178"/>
      <c r="K178"/>
    </row>
    <row r="179" spans="3:11" s="4" customFormat="1" ht="11.25" customHeight="1">
      <c r="C179"/>
      <c r="D179"/>
      <c r="E179"/>
      <c r="F179"/>
      <c r="G179"/>
      <c r="H179"/>
      <c r="I179"/>
      <c r="J179"/>
      <c r="K179"/>
    </row>
    <row r="180" spans="3:11" s="4" customFormat="1" ht="11.25" customHeight="1">
      <c r="C180"/>
      <c r="D180"/>
      <c r="E180"/>
      <c r="F180"/>
      <c r="G180"/>
      <c r="H180"/>
      <c r="I180"/>
      <c r="J180"/>
      <c r="K180"/>
    </row>
    <row r="181" spans="3:11" s="4" customFormat="1" ht="11.25" customHeight="1">
      <c r="C181"/>
      <c r="D181"/>
      <c r="E181"/>
      <c r="F181"/>
      <c r="G181"/>
      <c r="H181"/>
      <c r="I181"/>
      <c r="J181"/>
      <c r="K181"/>
    </row>
    <row r="182" spans="3:11" s="4" customFormat="1" ht="11.25" customHeight="1">
      <c r="C182"/>
      <c r="D182"/>
      <c r="E182"/>
      <c r="F182"/>
      <c r="G182"/>
      <c r="H182"/>
      <c r="I182"/>
      <c r="J182"/>
      <c r="K182"/>
    </row>
    <row r="183" spans="3:11" s="4" customFormat="1" ht="11.25" customHeight="1">
      <c r="C183"/>
      <c r="D183"/>
      <c r="E183"/>
      <c r="F183"/>
      <c r="G183"/>
      <c r="H183"/>
      <c r="I183"/>
      <c r="J183"/>
      <c r="K183"/>
    </row>
    <row r="184" spans="3:11" s="4" customFormat="1" ht="11.25" customHeight="1">
      <c r="C184"/>
      <c r="D184"/>
      <c r="E184"/>
      <c r="F184"/>
      <c r="G184"/>
      <c r="H184"/>
      <c r="I184"/>
      <c r="J184"/>
      <c r="K184"/>
    </row>
    <row r="185" spans="3:11" s="4" customFormat="1" ht="11.25" customHeight="1">
      <c r="C185"/>
      <c r="D185"/>
      <c r="E185"/>
      <c r="F185"/>
      <c r="G185"/>
      <c r="H185"/>
      <c r="I185"/>
      <c r="J185"/>
      <c r="K185"/>
    </row>
    <row r="186" spans="3:11" s="4" customFormat="1" ht="11.25" customHeight="1">
      <c r="C186"/>
      <c r="D186"/>
      <c r="E186"/>
      <c r="F186"/>
      <c r="G186"/>
      <c r="H186"/>
      <c r="I186"/>
      <c r="J186"/>
      <c r="K186"/>
    </row>
    <row r="187" spans="3:11" s="4" customFormat="1" ht="11.25" customHeight="1">
      <c r="C187"/>
      <c r="D187"/>
      <c r="E187"/>
      <c r="F187"/>
      <c r="G187"/>
      <c r="H187"/>
      <c r="I187"/>
      <c r="J187"/>
      <c r="K187"/>
    </row>
    <row r="188" spans="3:11" s="4" customFormat="1" ht="11.25" customHeight="1">
      <c r="C188"/>
      <c r="D188"/>
      <c r="E188"/>
      <c r="F188"/>
      <c r="G188"/>
      <c r="H188"/>
      <c r="I188"/>
      <c r="J188"/>
      <c r="K188"/>
    </row>
    <row r="189" spans="3:11" s="4" customFormat="1" ht="11.25" customHeight="1">
      <c r="C189"/>
      <c r="D189"/>
      <c r="E189"/>
      <c r="F189"/>
      <c r="G189"/>
      <c r="H189"/>
      <c r="I189"/>
      <c r="J189"/>
      <c r="K189"/>
    </row>
    <row r="190" spans="3:11" s="4" customFormat="1" ht="11.25" customHeight="1">
      <c r="C190"/>
      <c r="D190"/>
      <c r="E190"/>
      <c r="F190"/>
      <c r="G190"/>
      <c r="H190"/>
      <c r="I190"/>
      <c r="J190"/>
      <c r="K190"/>
    </row>
    <row r="191" spans="3:11" s="4" customFormat="1" ht="11.25" customHeight="1">
      <c r="C191"/>
      <c r="D191"/>
      <c r="E191"/>
      <c r="F191"/>
      <c r="G191"/>
      <c r="H191"/>
      <c r="I191"/>
      <c r="J191"/>
      <c r="K191"/>
    </row>
    <row r="192" spans="3:11" s="4" customFormat="1" ht="11.25" customHeight="1">
      <c r="C192"/>
      <c r="D192"/>
      <c r="E192"/>
      <c r="F192"/>
      <c r="G192"/>
      <c r="H192"/>
      <c r="I192"/>
      <c r="J192"/>
      <c r="K192"/>
    </row>
    <row r="193" spans="3:11" s="4" customFormat="1" ht="11.25" customHeight="1">
      <c r="C193"/>
      <c r="D193"/>
      <c r="E193"/>
      <c r="F193"/>
      <c r="G193"/>
      <c r="H193"/>
      <c r="I193"/>
      <c r="J193"/>
      <c r="K193"/>
    </row>
    <row r="194" spans="3:11" s="4" customFormat="1" ht="11.25" customHeight="1">
      <c r="C194"/>
      <c r="D194"/>
      <c r="E194"/>
      <c r="F194"/>
      <c r="G194"/>
      <c r="H194"/>
      <c r="I194"/>
      <c r="J194"/>
      <c r="K194"/>
    </row>
    <row r="195" spans="3:11" s="4" customFormat="1" ht="11.25" customHeight="1">
      <c r="C195"/>
      <c r="D195"/>
      <c r="E195"/>
      <c r="F195"/>
      <c r="G195"/>
      <c r="H195"/>
      <c r="I195"/>
      <c r="J195"/>
      <c r="K195"/>
    </row>
    <row r="196" spans="3:11" s="4" customFormat="1" ht="11.25" customHeight="1">
      <c r="C196"/>
      <c r="D196"/>
      <c r="E196"/>
      <c r="F196"/>
      <c r="G196"/>
      <c r="H196"/>
      <c r="I196"/>
      <c r="J196"/>
      <c r="K196"/>
    </row>
    <row r="197" spans="3:11" s="4" customFormat="1" ht="11.25" customHeight="1">
      <c r="C197"/>
      <c r="D197"/>
      <c r="E197"/>
      <c r="F197"/>
      <c r="G197"/>
      <c r="H197"/>
      <c r="I197"/>
      <c r="J197"/>
      <c r="K197"/>
    </row>
    <row r="198" spans="3:11" s="4" customFormat="1" ht="11.25" customHeight="1">
      <c r="C198"/>
      <c r="D198"/>
      <c r="E198"/>
      <c r="F198"/>
      <c r="G198"/>
      <c r="H198"/>
      <c r="I198"/>
      <c r="J198"/>
      <c r="K198"/>
    </row>
    <row r="199" spans="3:11" s="4" customFormat="1" ht="11.25" customHeight="1">
      <c r="C199"/>
      <c r="D199"/>
      <c r="E199"/>
      <c r="F199"/>
      <c r="G199"/>
      <c r="H199"/>
      <c r="I199"/>
      <c r="J199"/>
      <c r="K199"/>
    </row>
    <row r="200" spans="3:11" s="4" customFormat="1" ht="11.25" customHeight="1">
      <c r="C200"/>
      <c r="D200"/>
      <c r="E200"/>
      <c r="F200"/>
      <c r="G200"/>
      <c r="H200"/>
      <c r="I200"/>
      <c r="J200"/>
      <c r="K200"/>
    </row>
    <row r="201" spans="3:11" s="4" customFormat="1" ht="11.25" customHeight="1">
      <c r="C201"/>
      <c r="D201"/>
      <c r="E201"/>
      <c r="F201"/>
      <c r="G201"/>
      <c r="H201"/>
      <c r="I201"/>
      <c r="J201"/>
      <c r="K201"/>
    </row>
    <row r="202" spans="3:11" s="4" customFormat="1" ht="11.25" customHeight="1">
      <c r="C202"/>
      <c r="D202"/>
      <c r="E202"/>
      <c r="F202"/>
      <c r="G202"/>
      <c r="H202"/>
      <c r="I202"/>
      <c r="J202"/>
      <c r="K202"/>
    </row>
    <row r="203" spans="3:11" s="4" customFormat="1" ht="11.25" customHeight="1">
      <c r="C203"/>
      <c r="D203"/>
      <c r="E203"/>
      <c r="F203"/>
      <c r="G203"/>
      <c r="H203"/>
      <c r="I203"/>
      <c r="J203"/>
      <c r="K203"/>
    </row>
    <row r="204" spans="3:11" s="4" customFormat="1" ht="11.25" customHeight="1">
      <c r="C204"/>
      <c r="D204"/>
      <c r="E204"/>
      <c r="F204"/>
      <c r="G204"/>
      <c r="H204"/>
      <c r="I204"/>
      <c r="J204"/>
      <c r="K204"/>
    </row>
    <row r="205" spans="3:11" s="4" customFormat="1" ht="11.25" customHeight="1">
      <c r="C205"/>
      <c r="D205"/>
      <c r="E205"/>
      <c r="F205"/>
      <c r="G205"/>
      <c r="H205"/>
      <c r="I205"/>
      <c r="J205"/>
      <c r="K205"/>
    </row>
    <row r="206" spans="3:11" s="4" customFormat="1" ht="11.25" customHeight="1">
      <c r="C206"/>
      <c r="D206"/>
      <c r="E206"/>
      <c r="F206"/>
      <c r="G206"/>
      <c r="H206"/>
      <c r="I206"/>
      <c r="J206"/>
      <c r="K206"/>
    </row>
    <row r="207" spans="3:11" s="4" customFormat="1" ht="11.25" customHeight="1">
      <c r="C207"/>
      <c r="D207"/>
      <c r="E207"/>
      <c r="F207"/>
      <c r="G207"/>
      <c r="H207"/>
      <c r="I207"/>
      <c r="J207"/>
      <c r="K207"/>
    </row>
    <row r="208" spans="3:11" s="4" customFormat="1" ht="11.25" customHeight="1">
      <c r="C208"/>
      <c r="D208"/>
      <c r="E208"/>
      <c r="F208"/>
      <c r="G208"/>
      <c r="H208"/>
      <c r="I208"/>
      <c r="J208"/>
      <c r="K208"/>
    </row>
    <row r="209" spans="3:11" s="4" customFormat="1" ht="11.25" customHeight="1">
      <c r="C209"/>
      <c r="D209"/>
      <c r="E209"/>
      <c r="F209"/>
      <c r="G209"/>
      <c r="H209"/>
      <c r="I209"/>
      <c r="J209"/>
      <c r="K209"/>
    </row>
    <row r="210" spans="3:11" s="4" customFormat="1" ht="11.25" customHeight="1">
      <c r="C210"/>
      <c r="D210"/>
      <c r="E210"/>
      <c r="F210"/>
      <c r="G210"/>
      <c r="H210"/>
      <c r="I210"/>
      <c r="J210"/>
      <c r="K210"/>
    </row>
    <row r="211" spans="3:11" s="4" customFormat="1" ht="11.25" customHeight="1">
      <c r="C211"/>
      <c r="D211"/>
      <c r="E211"/>
      <c r="F211"/>
      <c r="G211"/>
      <c r="H211"/>
      <c r="I211"/>
      <c r="J211"/>
      <c r="K211"/>
    </row>
    <row r="212" spans="3:11" s="4" customFormat="1" ht="11.25" customHeight="1">
      <c r="C212"/>
      <c r="D212"/>
      <c r="E212"/>
      <c r="F212"/>
      <c r="G212"/>
      <c r="H212"/>
      <c r="I212"/>
      <c r="J212"/>
      <c r="K212"/>
    </row>
    <row r="213" spans="3:11" s="4" customFormat="1" ht="11.25" customHeight="1">
      <c r="C213"/>
      <c r="D213"/>
      <c r="E213"/>
      <c r="F213"/>
      <c r="G213"/>
      <c r="H213"/>
      <c r="I213"/>
      <c r="J213"/>
      <c r="K213"/>
    </row>
    <row r="214" spans="3:11" s="4" customFormat="1" ht="11.25" customHeight="1">
      <c r="C214"/>
      <c r="D214"/>
      <c r="E214"/>
      <c r="F214"/>
      <c r="G214"/>
      <c r="H214"/>
      <c r="I214"/>
      <c r="J214"/>
      <c r="K214"/>
    </row>
    <row r="215" spans="3:11" s="4" customFormat="1" ht="11.25" customHeight="1">
      <c r="C215"/>
      <c r="D215"/>
      <c r="E215"/>
      <c r="F215"/>
      <c r="G215"/>
      <c r="H215"/>
      <c r="I215"/>
      <c r="J215"/>
      <c r="K215"/>
    </row>
    <row r="216" spans="3:11" s="4" customFormat="1" ht="11.25" customHeight="1">
      <c r="C216"/>
      <c r="D216"/>
      <c r="E216"/>
      <c r="F216"/>
      <c r="G216"/>
      <c r="H216"/>
      <c r="I216"/>
      <c r="J216"/>
      <c r="K216"/>
    </row>
    <row r="217" spans="3:11" s="4" customFormat="1" ht="11.25" customHeight="1">
      <c r="C217"/>
      <c r="D217"/>
      <c r="E217"/>
      <c r="F217"/>
      <c r="G217"/>
      <c r="H217"/>
      <c r="I217"/>
      <c r="J217"/>
      <c r="K217"/>
    </row>
    <row r="218" spans="3:11" s="4" customFormat="1" ht="11.25" customHeight="1">
      <c r="C218"/>
      <c r="D218"/>
      <c r="E218"/>
      <c r="F218"/>
      <c r="G218"/>
      <c r="H218"/>
      <c r="I218"/>
      <c r="J218"/>
      <c r="K218"/>
    </row>
    <row r="219" spans="3:11" s="4" customFormat="1" ht="11.25" customHeight="1">
      <c r="C219"/>
      <c r="D219"/>
      <c r="E219"/>
      <c r="F219"/>
      <c r="G219"/>
      <c r="H219"/>
      <c r="I219"/>
      <c r="J219"/>
      <c r="K219"/>
    </row>
    <row r="220" spans="3:11" s="4" customFormat="1" ht="11.25" customHeight="1">
      <c r="C220"/>
      <c r="D220"/>
      <c r="E220"/>
      <c r="F220"/>
      <c r="G220"/>
      <c r="H220"/>
      <c r="I220"/>
      <c r="J220"/>
      <c r="K220"/>
    </row>
    <row r="221" spans="3:11" s="4" customFormat="1" ht="11.25" customHeight="1">
      <c r="C221"/>
      <c r="D221"/>
      <c r="E221"/>
      <c r="F221"/>
      <c r="G221"/>
      <c r="H221"/>
      <c r="I221"/>
      <c r="J221"/>
      <c r="K221"/>
    </row>
    <row r="222" spans="3:11" s="4" customFormat="1" ht="11.25" customHeight="1">
      <c r="C222"/>
      <c r="D222"/>
      <c r="E222"/>
      <c r="F222"/>
      <c r="G222"/>
      <c r="H222"/>
      <c r="I222"/>
      <c r="J222"/>
      <c r="K222"/>
    </row>
    <row r="223" spans="3:11" s="4" customFormat="1" ht="11.25" customHeight="1">
      <c r="C223"/>
      <c r="D223"/>
      <c r="E223"/>
      <c r="F223"/>
      <c r="G223"/>
      <c r="H223"/>
      <c r="I223"/>
      <c r="J223"/>
      <c r="K223"/>
    </row>
    <row r="224" spans="3:11" s="4" customFormat="1" ht="11.25" customHeight="1">
      <c r="C224"/>
      <c r="D224"/>
      <c r="E224"/>
      <c r="F224"/>
      <c r="G224"/>
      <c r="H224"/>
      <c r="I224"/>
      <c r="J224"/>
      <c r="K224"/>
    </row>
    <row r="225" spans="3:11" s="4" customFormat="1" ht="11.25" customHeight="1">
      <c r="C225"/>
      <c r="D225"/>
      <c r="E225"/>
      <c r="F225"/>
      <c r="G225"/>
      <c r="H225"/>
      <c r="I225"/>
      <c r="J225"/>
      <c r="K225"/>
    </row>
    <row r="226" spans="3:11" s="4" customFormat="1" ht="11.25" customHeight="1">
      <c r="C226"/>
      <c r="D226"/>
      <c r="E226"/>
      <c r="F226"/>
      <c r="G226"/>
      <c r="H226"/>
      <c r="I226"/>
      <c r="J226"/>
      <c r="K226"/>
    </row>
    <row r="227" spans="3:11" s="4" customFormat="1" ht="11.25" customHeight="1">
      <c r="C227"/>
      <c r="D227"/>
      <c r="E227"/>
      <c r="F227"/>
      <c r="G227"/>
      <c r="H227"/>
      <c r="I227"/>
      <c r="J227"/>
      <c r="K227"/>
    </row>
    <row r="228" spans="3:11" s="4" customFormat="1" ht="11.25" customHeight="1">
      <c r="C228"/>
      <c r="D228"/>
      <c r="E228"/>
      <c r="F228"/>
      <c r="G228"/>
      <c r="H228"/>
      <c r="I228"/>
      <c r="J228"/>
      <c r="K228"/>
    </row>
    <row r="229" spans="3:11" s="4" customFormat="1" ht="11.25" customHeight="1">
      <c r="C229"/>
      <c r="D229"/>
      <c r="E229"/>
      <c r="F229"/>
      <c r="G229"/>
      <c r="H229"/>
      <c r="I229"/>
      <c r="J229"/>
      <c r="K229"/>
    </row>
    <row r="230" spans="3:11" s="4" customFormat="1" ht="11.25" customHeight="1">
      <c r="C230"/>
      <c r="D230"/>
      <c r="E230"/>
      <c r="F230"/>
      <c r="G230"/>
      <c r="H230"/>
      <c r="I230"/>
      <c r="J230"/>
      <c r="K230"/>
    </row>
    <row r="231" spans="3:11" s="4" customFormat="1" ht="11.25" customHeight="1">
      <c r="C231"/>
      <c r="D231"/>
      <c r="E231"/>
      <c r="F231"/>
      <c r="G231"/>
      <c r="H231"/>
      <c r="I231"/>
      <c r="J231"/>
      <c r="K231"/>
    </row>
    <row r="232" spans="3:11" s="4" customFormat="1" ht="11.25" customHeight="1">
      <c r="C232"/>
      <c r="D232"/>
      <c r="E232"/>
      <c r="F232"/>
      <c r="G232"/>
      <c r="H232"/>
      <c r="I232"/>
      <c r="J232"/>
      <c r="K232"/>
    </row>
    <row r="233" spans="3:11" s="4" customFormat="1" ht="11.25" customHeight="1">
      <c r="C233"/>
      <c r="D233"/>
      <c r="E233"/>
      <c r="F233"/>
      <c r="G233"/>
      <c r="H233"/>
      <c r="I233"/>
      <c r="J233"/>
      <c r="K233"/>
    </row>
    <row r="234" spans="3:11" s="4" customFormat="1" ht="11.25" customHeight="1">
      <c r="C234"/>
      <c r="D234"/>
      <c r="E234"/>
      <c r="F234"/>
      <c r="G234"/>
      <c r="H234"/>
      <c r="I234"/>
      <c r="J234"/>
      <c r="K234"/>
    </row>
    <row r="235" spans="3:11" s="4" customFormat="1" ht="11.25" customHeight="1">
      <c r="C235"/>
      <c r="D235"/>
      <c r="E235"/>
      <c r="F235"/>
      <c r="G235"/>
      <c r="H235"/>
      <c r="I235"/>
      <c r="J235"/>
      <c r="K235"/>
    </row>
    <row r="236" spans="3:11" s="4" customFormat="1" ht="11.25" customHeight="1">
      <c r="C236"/>
      <c r="D236"/>
      <c r="E236"/>
      <c r="F236"/>
      <c r="G236"/>
      <c r="H236"/>
      <c r="I236"/>
      <c r="J236"/>
      <c r="K236"/>
    </row>
    <row r="237" spans="3:11" s="4" customFormat="1" ht="11.25" customHeight="1">
      <c r="C237"/>
      <c r="D237"/>
      <c r="E237"/>
      <c r="F237"/>
      <c r="G237"/>
      <c r="H237"/>
      <c r="I237"/>
      <c r="J237"/>
      <c r="K237"/>
    </row>
    <row r="238" spans="3:11" s="4" customFormat="1" ht="11.25" customHeight="1">
      <c r="C238"/>
      <c r="D238"/>
      <c r="E238"/>
      <c r="F238"/>
      <c r="G238"/>
      <c r="H238"/>
      <c r="I238"/>
      <c r="J238"/>
      <c r="K238"/>
    </row>
    <row r="239" spans="3:11" s="4" customFormat="1" ht="11.25" customHeight="1">
      <c r="C239"/>
      <c r="D239"/>
      <c r="E239"/>
      <c r="F239"/>
      <c r="G239"/>
      <c r="H239"/>
      <c r="I239"/>
      <c r="J239"/>
      <c r="K239"/>
    </row>
    <row r="240" spans="3:11" s="4" customFormat="1" ht="11.25" customHeight="1">
      <c r="C240"/>
      <c r="D240"/>
      <c r="E240"/>
      <c r="F240"/>
      <c r="G240"/>
      <c r="H240"/>
      <c r="I240"/>
      <c r="J240"/>
      <c r="K240"/>
    </row>
    <row r="241" spans="3:11" s="4" customFormat="1" ht="11.25" customHeight="1">
      <c r="C241"/>
      <c r="D241"/>
      <c r="E241"/>
      <c r="F241"/>
      <c r="G241"/>
      <c r="H241"/>
      <c r="I241"/>
      <c r="J241"/>
      <c r="K241"/>
    </row>
    <row r="242" spans="3:11" s="4" customFormat="1" ht="11.25" customHeight="1">
      <c r="C242"/>
      <c r="D242"/>
      <c r="E242"/>
      <c r="F242"/>
      <c r="G242"/>
      <c r="H242"/>
      <c r="I242"/>
      <c r="J242"/>
      <c r="K242"/>
    </row>
    <row r="243" spans="3:11" s="4" customFormat="1" ht="11.25" customHeight="1">
      <c r="C243"/>
      <c r="D243"/>
      <c r="E243"/>
      <c r="F243"/>
      <c r="G243"/>
      <c r="H243"/>
      <c r="I243"/>
      <c r="J243"/>
      <c r="K243"/>
    </row>
    <row r="244" spans="3:11" s="4" customFormat="1" ht="11.25" customHeight="1">
      <c r="C244"/>
      <c r="D244"/>
      <c r="E244"/>
      <c r="F244"/>
      <c r="G244"/>
      <c r="H244"/>
      <c r="I244"/>
      <c r="J244"/>
      <c r="K244"/>
    </row>
    <row r="245" spans="3:11" s="4" customFormat="1" ht="11.25" customHeight="1">
      <c r="C245"/>
      <c r="D245"/>
      <c r="E245"/>
      <c r="F245"/>
      <c r="G245"/>
      <c r="H245"/>
      <c r="I245"/>
      <c r="J245"/>
      <c r="K245"/>
    </row>
    <row r="246" spans="3:11" s="4" customFormat="1" ht="11.25" customHeight="1">
      <c r="C246"/>
      <c r="D246"/>
      <c r="E246"/>
      <c r="F246"/>
      <c r="G246"/>
      <c r="H246"/>
      <c r="I246"/>
      <c r="J246"/>
      <c r="K246"/>
    </row>
    <row r="247" spans="3:11" s="4" customFormat="1" ht="11.25" customHeight="1">
      <c r="C247"/>
      <c r="D247"/>
      <c r="E247"/>
      <c r="F247"/>
      <c r="G247"/>
      <c r="H247"/>
      <c r="I247"/>
      <c r="J247"/>
      <c r="K247"/>
    </row>
    <row r="248" spans="3:11" s="4" customFormat="1" ht="11.25" customHeight="1">
      <c r="C248"/>
      <c r="D248"/>
      <c r="E248"/>
      <c r="F248"/>
      <c r="G248"/>
      <c r="H248"/>
      <c r="I248"/>
      <c r="J248"/>
      <c r="K248"/>
    </row>
    <row r="249" spans="3:11" s="4" customFormat="1" ht="11.25" customHeight="1">
      <c r="C249"/>
      <c r="D249"/>
      <c r="E249"/>
      <c r="F249"/>
      <c r="G249"/>
      <c r="H249"/>
      <c r="I249"/>
      <c r="J249"/>
      <c r="K249"/>
    </row>
    <row r="250" spans="3:11" s="4" customFormat="1" ht="11.25" customHeight="1">
      <c r="C250"/>
      <c r="D250"/>
      <c r="E250"/>
      <c r="F250"/>
      <c r="G250"/>
      <c r="H250"/>
      <c r="I250"/>
      <c r="J250"/>
      <c r="K250"/>
    </row>
    <row r="251" spans="3:11" s="4" customFormat="1" ht="11.25" customHeight="1">
      <c r="C251"/>
      <c r="D251"/>
      <c r="E251"/>
      <c r="F251"/>
      <c r="G251"/>
      <c r="H251"/>
      <c r="I251"/>
      <c r="J251"/>
      <c r="K251"/>
    </row>
    <row r="252" spans="3:11" s="4" customFormat="1" ht="11.25" customHeight="1">
      <c r="C252"/>
      <c r="D252"/>
      <c r="E252"/>
      <c r="F252"/>
      <c r="G252"/>
      <c r="H252"/>
      <c r="I252"/>
      <c r="J252"/>
      <c r="K252"/>
    </row>
    <row r="253" spans="3:11" s="4" customFormat="1" ht="11.25" customHeight="1">
      <c r="C253"/>
      <c r="D253"/>
      <c r="E253"/>
      <c r="F253"/>
      <c r="G253"/>
      <c r="H253"/>
      <c r="I253"/>
      <c r="J253"/>
      <c r="K253"/>
    </row>
    <row r="254" spans="3:11" s="4" customFormat="1" ht="11.25" customHeight="1">
      <c r="C254"/>
      <c r="D254"/>
      <c r="E254"/>
      <c r="F254"/>
      <c r="G254"/>
      <c r="H254"/>
      <c r="I254"/>
      <c r="J254"/>
      <c r="K254"/>
    </row>
    <row r="255" spans="3:11" s="4" customFormat="1" ht="11.25" customHeight="1">
      <c r="C255"/>
      <c r="D255"/>
      <c r="E255"/>
      <c r="F255"/>
      <c r="G255"/>
      <c r="H255"/>
      <c r="I255"/>
      <c r="J255"/>
      <c r="K255"/>
    </row>
    <row r="256" spans="3:11" s="4" customFormat="1" ht="11.25" customHeight="1">
      <c r="C256"/>
      <c r="D256"/>
      <c r="E256"/>
      <c r="F256"/>
      <c r="G256"/>
      <c r="H256"/>
      <c r="I256"/>
      <c r="J256"/>
      <c r="K256"/>
    </row>
    <row r="257" spans="3:11" s="4" customFormat="1" ht="11.25" customHeight="1">
      <c r="C257"/>
      <c r="D257"/>
      <c r="E257"/>
      <c r="F257"/>
      <c r="G257"/>
      <c r="H257"/>
      <c r="I257"/>
      <c r="J257"/>
      <c r="K257"/>
    </row>
    <row r="258" spans="3:11" s="4" customFormat="1" ht="11.25" customHeight="1">
      <c r="C258"/>
      <c r="D258"/>
      <c r="E258"/>
      <c r="F258"/>
      <c r="G258"/>
      <c r="H258"/>
      <c r="I258"/>
      <c r="J258"/>
      <c r="K258"/>
    </row>
    <row r="259" spans="3:11" s="4" customFormat="1" ht="11.25" customHeight="1">
      <c r="C259"/>
      <c r="D259"/>
      <c r="E259"/>
      <c r="F259"/>
      <c r="G259"/>
      <c r="H259"/>
      <c r="I259"/>
      <c r="J259"/>
      <c r="K259"/>
    </row>
    <row r="260" spans="3:11" s="4" customFormat="1" ht="11.25" customHeight="1">
      <c r="C260"/>
      <c r="D260"/>
      <c r="E260"/>
      <c r="F260"/>
      <c r="G260"/>
      <c r="H260"/>
      <c r="I260"/>
      <c r="J260"/>
      <c r="K260"/>
    </row>
    <row r="261" spans="3:11" s="4" customFormat="1" ht="11.25" customHeight="1">
      <c r="C261"/>
      <c r="D261"/>
      <c r="E261"/>
      <c r="F261"/>
      <c r="G261"/>
      <c r="H261"/>
      <c r="I261"/>
      <c r="J261"/>
      <c r="K261"/>
    </row>
    <row r="262" spans="3:11" s="4" customFormat="1" ht="11.25" customHeight="1">
      <c r="C262"/>
      <c r="D262"/>
      <c r="E262"/>
      <c r="F262"/>
      <c r="G262"/>
      <c r="H262"/>
      <c r="I262"/>
      <c r="J262"/>
      <c r="K262"/>
    </row>
    <row r="263" spans="3:11" s="4" customFormat="1" ht="11.25" customHeight="1">
      <c r="C263"/>
      <c r="D263"/>
      <c r="E263"/>
      <c r="F263"/>
      <c r="G263"/>
      <c r="H263"/>
      <c r="I263"/>
      <c r="J263"/>
      <c r="K263"/>
    </row>
    <row r="264" spans="3:11" s="4" customFormat="1" ht="11.25" customHeight="1">
      <c r="C264"/>
      <c r="D264"/>
      <c r="E264"/>
      <c r="F264"/>
      <c r="G264"/>
      <c r="H264"/>
      <c r="I264"/>
      <c r="J264"/>
      <c r="K264"/>
    </row>
    <row r="265" spans="3:11" s="4" customFormat="1" ht="11.25" customHeight="1">
      <c r="C265"/>
      <c r="D265"/>
      <c r="E265"/>
      <c r="F265"/>
      <c r="G265"/>
      <c r="H265"/>
      <c r="I265"/>
      <c r="J265"/>
      <c r="K265"/>
    </row>
    <row r="266" spans="3:11" s="4" customFormat="1" ht="11.25" customHeight="1">
      <c r="C266"/>
      <c r="D266"/>
      <c r="E266"/>
      <c r="F266"/>
      <c r="G266"/>
      <c r="H266"/>
      <c r="I266"/>
      <c r="J266"/>
      <c r="K266"/>
    </row>
    <row r="267" spans="3:11" s="4" customFormat="1" ht="11.25" customHeight="1">
      <c r="C267"/>
      <c r="D267"/>
      <c r="E267"/>
      <c r="F267"/>
      <c r="G267"/>
      <c r="H267"/>
      <c r="I267"/>
      <c r="J267"/>
      <c r="K267"/>
    </row>
    <row r="268" spans="3:11" s="4" customFormat="1" ht="11.25" customHeight="1">
      <c r="C268"/>
      <c r="D268"/>
      <c r="E268"/>
      <c r="F268"/>
      <c r="G268"/>
      <c r="H268"/>
      <c r="I268"/>
      <c r="J268"/>
      <c r="K268"/>
    </row>
    <row r="269" spans="3:11" s="4" customFormat="1" ht="11.25" customHeight="1">
      <c r="C269"/>
      <c r="D269"/>
      <c r="E269"/>
      <c r="F269"/>
      <c r="G269"/>
      <c r="H269"/>
      <c r="I269"/>
      <c r="J269"/>
      <c r="K269"/>
    </row>
    <row r="270" spans="3:11" s="4" customFormat="1" ht="11.25" customHeight="1">
      <c r="C270"/>
      <c r="D270"/>
      <c r="E270"/>
      <c r="F270"/>
      <c r="G270"/>
      <c r="H270"/>
      <c r="I270"/>
      <c r="J270"/>
      <c r="K270"/>
    </row>
    <row r="271" spans="3:11" s="4" customFormat="1" ht="11.25" customHeight="1">
      <c r="C271"/>
      <c r="D271"/>
      <c r="E271"/>
      <c r="F271"/>
      <c r="G271"/>
      <c r="H271"/>
      <c r="I271"/>
      <c r="J271"/>
      <c r="K271"/>
    </row>
    <row r="272" spans="3:11" s="4" customFormat="1" ht="11.25" customHeight="1">
      <c r="C272"/>
      <c r="D272"/>
      <c r="E272"/>
      <c r="F272"/>
      <c r="G272"/>
      <c r="H272"/>
      <c r="I272"/>
      <c r="J272"/>
      <c r="K272"/>
    </row>
    <row r="273" spans="3:11" s="4" customFormat="1" ht="11.25" customHeight="1">
      <c r="C273"/>
      <c r="D273"/>
      <c r="E273"/>
      <c r="F273"/>
      <c r="G273"/>
      <c r="H273"/>
      <c r="I273"/>
      <c r="J273"/>
      <c r="K273"/>
    </row>
    <row r="274" spans="3:11" s="4" customFormat="1" ht="11.25" customHeight="1">
      <c r="C274"/>
      <c r="D274"/>
      <c r="E274"/>
      <c r="F274"/>
      <c r="G274"/>
      <c r="H274"/>
      <c r="I274"/>
      <c r="J274"/>
      <c r="K274"/>
    </row>
    <row r="275" spans="3:11" s="4" customFormat="1" ht="11.25" customHeight="1">
      <c r="C275"/>
      <c r="D275"/>
      <c r="E275"/>
      <c r="F275"/>
      <c r="G275"/>
      <c r="H275"/>
      <c r="I275"/>
      <c r="J275"/>
      <c r="K275"/>
    </row>
    <row r="276" spans="3:11" s="4" customFormat="1" ht="11.25" customHeight="1">
      <c r="C276"/>
      <c r="D276"/>
      <c r="E276"/>
      <c r="F276"/>
      <c r="G276"/>
      <c r="H276"/>
      <c r="I276"/>
      <c r="J276"/>
      <c r="K276"/>
    </row>
    <row r="277" spans="3:11" s="4" customFormat="1" ht="11.25" customHeight="1">
      <c r="C277"/>
      <c r="D277"/>
      <c r="E277"/>
      <c r="F277"/>
      <c r="G277"/>
      <c r="H277"/>
      <c r="I277"/>
      <c r="J277"/>
      <c r="K277"/>
    </row>
    <row r="278" spans="3:11" s="4" customFormat="1" ht="11.25" customHeight="1">
      <c r="C278"/>
      <c r="D278"/>
      <c r="E278"/>
      <c r="F278"/>
      <c r="G278"/>
      <c r="H278"/>
      <c r="I278"/>
      <c r="J278"/>
      <c r="K278"/>
    </row>
    <row r="279" spans="3:11" s="4" customFormat="1" ht="11.25" customHeight="1">
      <c r="C279"/>
      <c r="D279"/>
      <c r="E279"/>
      <c r="F279"/>
      <c r="G279"/>
      <c r="H279"/>
      <c r="I279"/>
      <c r="J279"/>
      <c r="K279"/>
    </row>
    <row r="280" spans="3:11" s="4" customFormat="1" ht="11.25" customHeight="1">
      <c r="C280"/>
      <c r="D280"/>
      <c r="E280"/>
      <c r="F280"/>
      <c r="G280"/>
      <c r="H280"/>
      <c r="I280"/>
      <c r="J280"/>
      <c r="K280"/>
    </row>
    <row r="281" spans="3:11" s="4" customFormat="1" ht="11.25" customHeight="1">
      <c r="C281"/>
      <c r="D281"/>
      <c r="E281"/>
      <c r="F281"/>
      <c r="G281"/>
      <c r="H281"/>
      <c r="I281"/>
      <c r="J281"/>
      <c r="K281"/>
    </row>
    <row r="282" spans="3:11" s="4" customFormat="1" ht="11.25" customHeight="1">
      <c r="C282"/>
      <c r="D282"/>
      <c r="E282"/>
      <c r="F282"/>
      <c r="G282"/>
      <c r="H282"/>
      <c r="I282"/>
      <c r="J282"/>
      <c r="K282"/>
    </row>
    <row r="283" spans="3:11" s="4" customFormat="1" ht="11.25" customHeight="1">
      <c r="C283"/>
      <c r="D283"/>
      <c r="E283"/>
      <c r="F283"/>
      <c r="G283"/>
      <c r="H283"/>
      <c r="I283"/>
      <c r="J283"/>
      <c r="K283"/>
    </row>
    <row r="284" spans="3:11" s="4" customFormat="1" ht="11.25" customHeight="1">
      <c r="C284"/>
      <c r="D284"/>
      <c r="E284"/>
      <c r="F284"/>
      <c r="G284"/>
      <c r="H284"/>
      <c r="I284"/>
      <c r="J284"/>
      <c r="K284"/>
    </row>
    <row r="285" spans="3:11" s="4" customFormat="1" ht="11.25" customHeight="1">
      <c r="C285"/>
      <c r="D285"/>
      <c r="E285"/>
      <c r="F285"/>
      <c r="G285"/>
      <c r="H285"/>
      <c r="I285"/>
      <c r="J285"/>
      <c r="K285"/>
    </row>
    <row r="286" spans="3:11" s="4" customFormat="1" ht="11.25" customHeight="1">
      <c r="C286"/>
      <c r="D286"/>
      <c r="E286"/>
      <c r="F286"/>
      <c r="G286"/>
      <c r="H286"/>
      <c r="I286"/>
      <c r="J286"/>
      <c r="K286"/>
    </row>
    <row r="287" spans="3:11" s="4" customFormat="1" ht="11.25" customHeight="1">
      <c r="C287"/>
      <c r="D287"/>
      <c r="E287"/>
      <c r="F287"/>
      <c r="G287"/>
      <c r="H287"/>
      <c r="I287"/>
      <c r="J287"/>
      <c r="K287"/>
    </row>
    <row r="288" spans="3:11" s="4" customFormat="1" ht="11.25" customHeight="1">
      <c r="C288"/>
      <c r="D288"/>
      <c r="E288"/>
      <c r="F288"/>
      <c r="G288"/>
      <c r="H288"/>
      <c r="I288"/>
      <c r="J288"/>
      <c r="K288"/>
    </row>
    <row r="289" spans="3:11" s="4" customFormat="1" ht="11.25" customHeight="1">
      <c r="C289"/>
      <c r="D289"/>
      <c r="E289"/>
      <c r="F289"/>
      <c r="G289"/>
      <c r="H289"/>
      <c r="I289"/>
      <c r="J289"/>
      <c r="K289"/>
    </row>
    <row r="290" spans="3:11" s="4" customFormat="1" ht="11.25" customHeight="1">
      <c r="C290"/>
      <c r="D290"/>
      <c r="E290"/>
      <c r="F290"/>
      <c r="G290"/>
      <c r="H290"/>
      <c r="I290"/>
      <c r="J290"/>
      <c r="K290"/>
    </row>
    <row r="291" spans="3:11" s="4" customFormat="1" ht="11.25" customHeight="1">
      <c r="C291"/>
      <c r="D291"/>
      <c r="E291"/>
      <c r="F291"/>
      <c r="G291"/>
      <c r="H291"/>
      <c r="I291"/>
      <c r="J291"/>
      <c r="K291"/>
    </row>
    <row r="292" spans="3:11" s="4" customFormat="1" ht="11.25" customHeight="1">
      <c r="C292"/>
      <c r="D292"/>
      <c r="E292"/>
      <c r="F292"/>
      <c r="G292"/>
      <c r="H292"/>
      <c r="I292"/>
      <c r="J292"/>
      <c r="K292"/>
    </row>
    <row r="293" spans="3:11" s="4" customFormat="1" ht="11.25" customHeight="1">
      <c r="C293"/>
      <c r="D293"/>
      <c r="E293"/>
      <c r="F293"/>
      <c r="G293"/>
      <c r="H293"/>
      <c r="I293"/>
      <c r="J293"/>
      <c r="K293"/>
    </row>
    <row r="294" spans="3:11" s="4" customFormat="1" ht="11.25" customHeight="1">
      <c r="C294"/>
      <c r="D294"/>
      <c r="E294"/>
      <c r="F294"/>
      <c r="G294"/>
      <c r="H294"/>
      <c r="I294"/>
      <c r="J294"/>
      <c r="K294"/>
    </row>
    <row r="295" spans="3:11" s="4" customFormat="1" ht="11.25" customHeight="1">
      <c r="C295"/>
      <c r="D295"/>
      <c r="E295"/>
      <c r="F295"/>
      <c r="G295"/>
      <c r="H295"/>
      <c r="I295"/>
      <c r="J295"/>
      <c r="K295"/>
    </row>
    <row r="296" spans="3:11" s="4" customFormat="1" ht="11.25" customHeight="1">
      <c r="C296"/>
      <c r="D296"/>
      <c r="E296"/>
      <c r="F296"/>
      <c r="G296"/>
      <c r="H296"/>
      <c r="I296"/>
      <c r="J296"/>
      <c r="K296"/>
    </row>
    <row r="297" spans="3:11" s="4" customFormat="1" ht="11.25" customHeight="1">
      <c r="C297"/>
      <c r="D297"/>
      <c r="E297"/>
      <c r="F297"/>
      <c r="G297"/>
      <c r="H297"/>
      <c r="I297"/>
      <c r="J297"/>
      <c r="K297"/>
    </row>
    <row r="298" spans="3:11" s="4" customFormat="1" ht="11.25" customHeight="1">
      <c r="C298"/>
      <c r="D298"/>
      <c r="E298"/>
      <c r="F298"/>
      <c r="G298"/>
      <c r="H298"/>
      <c r="I298"/>
      <c r="J298"/>
      <c r="K298"/>
    </row>
    <row r="299" spans="3:11" s="4" customFormat="1" ht="11.25" customHeight="1">
      <c r="C299"/>
      <c r="D299"/>
      <c r="E299"/>
      <c r="F299"/>
      <c r="G299"/>
      <c r="H299"/>
      <c r="I299"/>
      <c r="J299"/>
      <c r="K299"/>
    </row>
    <row r="300" spans="3:11" s="4" customFormat="1" ht="11.25" customHeight="1">
      <c r="C300"/>
      <c r="D300"/>
      <c r="E300"/>
      <c r="F300"/>
      <c r="G300"/>
      <c r="H300"/>
      <c r="I300"/>
      <c r="J300"/>
      <c r="K300"/>
    </row>
    <row r="301" spans="3:11" s="4" customFormat="1" ht="11.25" customHeight="1">
      <c r="C301"/>
      <c r="D301"/>
      <c r="E301"/>
      <c r="F301"/>
      <c r="G301"/>
      <c r="H301"/>
      <c r="I301"/>
      <c r="J301"/>
      <c r="K301"/>
    </row>
    <row r="302" spans="3:11" s="4" customFormat="1" ht="11.25" customHeight="1">
      <c r="C302"/>
      <c r="D302"/>
      <c r="E302"/>
      <c r="F302"/>
      <c r="G302"/>
      <c r="H302"/>
      <c r="I302"/>
      <c r="J302"/>
      <c r="K302"/>
    </row>
    <row r="303" spans="3:11" s="4" customFormat="1" ht="11.25" customHeight="1">
      <c r="C303"/>
      <c r="D303"/>
      <c r="E303"/>
      <c r="F303"/>
      <c r="G303"/>
      <c r="H303"/>
      <c r="I303"/>
      <c r="J303"/>
      <c r="K303"/>
    </row>
    <row r="304" spans="3:11" s="4" customFormat="1" ht="11.25" customHeight="1">
      <c r="C304"/>
      <c r="D304"/>
      <c r="E304"/>
      <c r="F304"/>
      <c r="G304"/>
      <c r="H304"/>
      <c r="I304"/>
      <c r="J304"/>
      <c r="K304"/>
    </row>
    <row r="305" spans="3:11" s="4" customFormat="1" ht="11.25" customHeight="1">
      <c r="C305"/>
      <c r="D305"/>
      <c r="E305"/>
      <c r="F305"/>
      <c r="G305"/>
      <c r="H305"/>
      <c r="I305"/>
      <c r="J305"/>
      <c r="K305"/>
    </row>
    <row r="306" spans="3:11" s="4" customFormat="1" ht="11.25" customHeight="1">
      <c r="C306"/>
      <c r="D306"/>
      <c r="E306"/>
      <c r="F306"/>
      <c r="G306"/>
      <c r="H306"/>
      <c r="I306"/>
      <c r="J306"/>
      <c r="K306"/>
    </row>
    <row r="307" spans="3:11" s="4" customFormat="1" ht="11.25" customHeight="1">
      <c r="C307"/>
      <c r="D307"/>
      <c r="E307"/>
      <c r="F307"/>
      <c r="G307"/>
      <c r="H307"/>
      <c r="I307"/>
      <c r="J307"/>
      <c r="K307"/>
    </row>
    <row r="308" spans="3:11" s="4" customFormat="1" ht="11.25" customHeight="1">
      <c r="C308"/>
      <c r="D308"/>
      <c r="E308"/>
      <c r="F308"/>
      <c r="G308"/>
      <c r="H308"/>
      <c r="I308"/>
      <c r="J308"/>
      <c r="K308"/>
    </row>
    <row r="309" spans="3:11" s="4" customFormat="1" ht="11.25" customHeight="1">
      <c r="C309"/>
      <c r="D309"/>
      <c r="E309"/>
      <c r="F309"/>
      <c r="G309"/>
      <c r="H309"/>
      <c r="I309"/>
      <c r="J309"/>
      <c r="K309"/>
    </row>
    <row r="310" spans="3:11" s="4" customFormat="1" ht="11.25" customHeight="1">
      <c r="C310"/>
      <c r="D310"/>
      <c r="E310"/>
      <c r="F310"/>
      <c r="G310"/>
      <c r="H310"/>
      <c r="I310"/>
      <c r="J310"/>
      <c r="K310"/>
    </row>
    <row r="311" spans="3:11" s="4" customFormat="1" ht="11.25" customHeight="1">
      <c r="C311"/>
      <c r="D311"/>
      <c r="E311"/>
      <c r="F311"/>
      <c r="G311"/>
      <c r="H311"/>
      <c r="I311"/>
      <c r="J311"/>
      <c r="K311"/>
    </row>
    <row r="312" spans="3:11" s="4" customFormat="1" ht="11.25" customHeight="1">
      <c r="C312"/>
      <c r="D312"/>
      <c r="E312"/>
      <c r="F312"/>
      <c r="G312"/>
      <c r="H312"/>
      <c r="I312"/>
      <c r="J312"/>
      <c r="K312"/>
    </row>
    <row r="313" spans="3:11" s="4" customFormat="1" ht="11.25" customHeight="1">
      <c r="C313"/>
      <c r="D313"/>
      <c r="E313"/>
      <c r="F313"/>
      <c r="G313"/>
      <c r="H313"/>
      <c r="I313"/>
      <c r="J313"/>
      <c r="K313"/>
    </row>
    <row r="314" spans="3:11" s="4" customFormat="1" ht="11.25" customHeight="1">
      <c r="C314"/>
      <c r="D314"/>
      <c r="E314"/>
      <c r="F314"/>
      <c r="G314"/>
      <c r="H314"/>
      <c r="I314"/>
      <c r="J314"/>
      <c r="K314"/>
    </row>
    <row r="315" spans="3:11" s="4" customFormat="1" ht="11.25" customHeight="1">
      <c r="C315"/>
      <c r="D315"/>
      <c r="E315"/>
      <c r="F315"/>
      <c r="G315"/>
      <c r="H315"/>
      <c r="I315"/>
      <c r="J315"/>
      <c r="K315"/>
    </row>
    <row r="316" spans="3:11" s="4" customFormat="1" ht="11.25" customHeight="1">
      <c r="C316"/>
      <c r="D316"/>
      <c r="E316"/>
      <c r="F316"/>
      <c r="G316"/>
      <c r="H316"/>
      <c r="I316"/>
      <c r="J316"/>
      <c r="K316"/>
    </row>
    <row r="317" spans="3:11" s="4" customFormat="1" ht="11.25" customHeight="1">
      <c r="C317"/>
      <c r="D317"/>
      <c r="E317"/>
      <c r="F317"/>
      <c r="G317"/>
      <c r="H317"/>
      <c r="I317"/>
      <c r="J317"/>
      <c r="K317"/>
    </row>
    <row r="318" spans="3:11" s="4" customFormat="1" ht="11.25" customHeight="1">
      <c r="C318"/>
      <c r="D318"/>
      <c r="E318"/>
      <c r="F318"/>
      <c r="G318"/>
      <c r="H318"/>
      <c r="I318"/>
      <c r="J318"/>
      <c r="K318"/>
    </row>
    <row r="319" spans="3:11" s="4" customFormat="1" ht="11.25" customHeight="1">
      <c r="C319"/>
      <c r="D319"/>
      <c r="E319"/>
      <c r="F319"/>
      <c r="G319"/>
      <c r="H319"/>
      <c r="I319"/>
      <c r="J319"/>
      <c r="K319"/>
    </row>
    <row r="320" spans="3:11" s="4" customFormat="1" ht="11.25" customHeight="1">
      <c r="C320"/>
      <c r="D320"/>
      <c r="E320"/>
      <c r="F320"/>
      <c r="G320"/>
      <c r="H320"/>
      <c r="I320"/>
      <c r="J320"/>
      <c r="K320"/>
    </row>
    <row r="321" spans="3:11" s="4" customFormat="1" ht="11.25" customHeight="1">
      <c r="C321"/>
      <c r="D321"/>
      <c r="E321"/>
      <c r="F321"/>
      <c r="G321"/>
      <c r="H321"/>
      <c r="I321"/>
      <c r="J321"/>
      <c r="K321"/>
    </row>
    <row r="322" spans="3:11" s="4" customFormat="1" ht="11.25" customHeight="1">
      <c r="C322"/>
      <c r="D322"/>
      <c r="E322"/>
      <c r="F322"/>
      <c r="G322"/>
      <c r="H322"/>
      <c r="I322"/>
      <c r="J322"/>
      <c r="K322"/>
    </row>
    <row r="323" spans="3:11" s="4" customFormat="1" ht="11.25" customHeight="1">
      <c r="C323"/>
      <c r="D323"/>
      <c r="E323"/>
      <c r="F323"/>
      <c r="G323"/>
      <c r="H323"/>
      <c r="I323"/>
      <c r="J323"/>
      <c r="K323"/>
    </row>
    <row r="324" spans="3:11" s="4" customFormat="1" ht="11.25" customHeight="1">
      <c r="C324"/>
      <c r="D324"/>
      <c r="E324"/>
      <c r="F324"/>
      <c r="G324"/>
      <c r="H324"/>
      <c r="I324"/>
      <c r="J324"/>
      <c r="K324"/>
    </row>
    <row r="325" spans="3:11" s="4" customFormat="1" ht="11.25" customHeight="1">
      <c r="C325"/>
      <c r="D325"/>
      <c r="E325"/>
      <c r="F325"/>
      <c r="G325"/>
      <c r="H325"/>
      <c r="I325"/>
      <c r="J325"/>
      <c r="K325"/>
    </row>
    <row r="326" spans="3:11" s="4" customFormat="1" ht="11.25" customHeight="1">
      <c r="C326"/>
      <c r="D326"/>
      <c r="E326"/>
      <c r="F326"/>
      <c r="G326"/>
      <c r="H326"/>
      <c r="I326"/>
      <c r="J326"/>
      <c r="K326"/>
    </row>
    <row r="327" spans="3:11" s="4" customFormat="1" ht="11.25" customHeight="1">
      <c r="C327"/>
      <c r="D327"/>
      <c r="E327"/>
      <c r="F327"/>
      <c r="G327"/>
      <c r="H327"/>
      <c r="I327"/>
      <c r="J327"/>
      <c r="K327"/>
    </row>
    <row r="328" spans="3:11" s="4" customFormat="1" ht="11.25" customHeight="1">
      <c r="C328"/>
      <c r="D328"/>
      <c r="E328"/>
      <c r="F328"/>
      <c r="G328"/>
      <c r="H328"/>
      <c r="I328"/>
      <c r="J328"/>
      <c r="K328"/>
    </row>
    <row r="329" spans="3:11" s="4" customFormat="1" ht="11.25" customHeight="1">
      <c r="C329"/>
      <c r="D329"/>
      <c r="E329"/>
      <c r="F329"/>
      <c r="G329"/>
      <c r="H329"/>
      <c r="I329"/>
      <c r="J329"/>
      <c r="K329"/>
    </row>
    <row r="330" spans="3:11" s="4" customFormat="1" ht="11.25" customHeight="1">
      <c r="C330"/>
      <c r="D330"/>
      <c r="E330"/>
      <c r="F330"/>
      <c r="G330"/>
      <c r="H330"/>
      <c r="I330"/>
      <c r="J330"/>
      <c r="K330"/>
    </row>
    <row r="331" spans="3:11" s="4" customFormat="1" ht="11.25" customHeight="1">
      <c r="C331"/>
      <c r="D331"/>
      <c r="E331"/>
      <c r="F331"/>
      <c r="G331"/>
      <c r="H331"/>
      <c r="I331"/>
      <c r="J331"/>
      <c r="K331"/>
    </row>
    <row r="332" spans="3:11" s="4" customFormat="1" ht="11.25" customHeight="1">
      <c r="C332"/>
      <c r="D332"/>
      <c r="E332"/>
      <c r="F332"/>
      <c r="G332"/>
      <c r="H332"/>
      <c r="I332"/>
      <c r="J332"/>
      <c r="K332"/>
    </row>
    <row r="333" spans="3:11" s="4" customFormat="1" ht="11.25" customHeight="1">
      <c r="C333"/>
      <c r="D333"/>
      <c r="E333"/>
      <c r="F333"/>
      <c r="G333"/>
      <c r="H333"/>
      <c r="I333"/>
      <c r="J333"/>
      <c r="K333"/>
    </row>
    <row r="334" spans="3:11" s="4" customFormat="1" ht="11.25" customHeight="1">
      <c r="C334"/>
      <c r="D334"/>
      <c r="E334"/>
      <c r="F334"/>
      <c r="G334"/>
      <c r="H334"/>
      <c r="I334"/>
      <c r="J334"/>
      <c r="K334"/>
    </row>
    <row r="335" spans="3:11" s="4" customFormat="1" ht="11.25" customHeight="1">
      <c r="C335"/>
      <c r="D335"/>
      <c r="E335"/>
      <c r="F335"/>
      <c r="G335"/>
      <c r="H335"/>
      <c r="I335"/>
      <c r="J335"/>
      <c r="K335"/>
    </row>
    <row r="336" spans="3:11" s="4" customFormat="1" ht="11.25" customHeight="1">
      <c r="C336"/>
      <c r="D336"/>
      <c r="E336"/>
      <c r="F336"/>
      <c r="G336"/>
      <c r="H336"/>
      <c r="I336"/>
      <c r="J336"/>
      <c r="K336"/>
    </row>
    <row r="337" spans="3:11" s="4" customFormat="1" ht="11.25" customHeight="1">
      <c r="C337"/>
      <c r="D337"/>
      <c r="E337"/>
      <c r="F337"/>
      <c r="G337"/>
      <c r="H337"/>
      <c r="I337"/>
      <c r="J337"/>
      <c r="K337"/>
    </row>
    <row r="338" spans="3:11" s="4" customFormat="1" ht="11.25" customHeight="1">
      <c r="C338"/>
      <c r="D338"/>
      <c r="E338"/>
      <c r="F338"/>
      <c r="G338"/>
      <c r="H338"/>
      <c r="I338"/>
      <c r="J338"/>
      <c r="K338"/>
    </row>
    <row r="339" spans="3:11" s="4" customFormat="1" ht="11.25" customHeight="1">
      <c r="C339"/>
      <c r="D339"/>
      <c r="E339"/>
      <c r="F339"/>
      <c r="G339"/>
      <c r="H339"/>
      <c r="I339"/>
      <c r="J339"/>
      <c r="K339"/>
    </row>
    <row r="340" spans="3:11" s="4" customFormat="1" ht="11.25" customHeight="1">
      <c r="C340"/>
      <c r="D340"/>
      <c r="E340"/>
      <c r="F340"/>
      <c r="G340"/>
      <c r="H340"/>
      <c r="I340"/>
      <c r="J340"/>
      <c r="K340"/>
    </row>
    <row r="341" spans="3:11" s="4" customFormat="1" ht="11.25" customHeight="1">
      <c r="C341"/>
      <c r="D341"/>
      <c r="E341"/>
      <c r="F341"/>
      <c r="G341"/>
      <c r="H341"/>
      <c r="I341"/>
      <c r="J341"/>
      <c r="K341"/>
    </row>
    <row r="342" spans="3:11" s="4" customFormat="1" ht="11.25" customHeight="1">
      <c r="C342"/>
      <c r="D342"/>
      <c r="E342"/>
      <c r="F342"/>
      <c r="G342"/>
      <c r="H342"/>
      <c r="I342"/>
      <c r="J342"/>
      <c r="K342"/>
    </row>
    <row r="343" spans="3:11" s="4" customFormat="1" ht="11.25" customHeight="1">
      <c r="C343"/>
      <c r="D343"/>
      <c r="E343"/>
      <c r="F343"/>
      <c r="G343"/>
      <c r="H343"/>
      <c r="I343"/>
      <c r="J343"/>
      <c r="K343"/>
    </row>
    <row r="344" spans="3:11" s="4" customFormat="1" ht="11.25" customHeight="1">
      <c r="C344"/>
      <c r="D344"/>
      <c r="E344"/>
      <c r="F344"/>
      <c r="G344"/>
      <c r="H344"/>
      <c r="I344"/>
      <c r="J344"/>
      <c r="K344"/>
    </row>
    <row r="345" spans="3:11" s="4" customFormat="1" ht="11.25" customHeight="1">
      <c r="C345"/>
      <c r="D345"/>
      <c r="E345"/>
      <c r="F345"/>
      <c r="G345"/>
      <c r="H345"/>
      <c r="I345"/>
      <c r="J345"/>
      <c r="K345"/>
    </row>
    <row r="346" spans="3:11" s="4" customFormat="1" ht="11.25" customHeight="1">
      <c r="C346"/>
      <c r="D346"/>
      <c r="E346"/>
      <c r="F346"/>
      <c r="G346"/>
      <c r="H346"/>
      <c r="I346"/>
      <c r="J346"/>
      <c r="K346"/>
    </row>
    <row r="347" spans="3:11" s="4" customFormat="1" ht="11.25" customHeight="1">
      <c r="C347"/>
      <c r="D347"/>
      <c r="E347"/>
      <c r="F347"/>
      <c r="G347"/>
      <c r="H347"/>
      <c r="I347"/>
      <c r="J347"/>
      <c r="K347"/>
    </row>
    <row r="348" spans="3:11" s="4" customFormat="1" ht="11.25" customHeight="1">
      <c r="C348"/>
      <c r="D348"/>
      <c r="E348"/>
      <c r="F348"/>
      <c r="G348"/>
      <c r="H348"/>
      <c r="I348"/>
      <c r="J348"/>
      <c r="K348"/>
    </row>
    <row r="349" spans="3:11" s="4" customFormat="1" ht="11.25" customHeight="1">
      <c r="C349"/>
      <c r="D349"/>
      <c r="E349"/>
      <c r="F349"/>
      <c r="G349"/>
      <c r="H349"/>
      <c r="I349"/>
      <c r="J349"/>
      <c r="K349"/>
    </row>
    <row r="350" spans="3:11" s="4" customFormat="1" ht="11.25" customHeight="1">
      <c r="C350"/>
      <c r="D350"/>
      <c r="E350"/>
      <c r="F350"/>
      <c r="G350"/>
      <c r="H350"/>
      <c r="I350"/>
      <c r="J350"/>
      <c r="K350"/>
    </row>
    <row r="351" spans="3:11" s="4" customFormat="1" ht="11.25" customHeight="1">
      <c r="C351"/>
      <c r="D351"/>
      <c r="E351"/>
      <c r="F351"/>
      <c r="G351"/>
      <c r="H351"/>
      <c r="I351"/>
      <c r="J351"/>
      <c r="K351"/>
    </row>
    <row r="352" spans="3:11" s="4" customFormat="1" ht="11.25" customHeight="1">
      <c r="C352"/>
      <c r="D352"/>
      <c r="E352"/>
      <c r="F352"/>
      <c r="G352"/>
      <c r="H352"/>
      <c r="I352"/>
      <c r="J352"/>
      <c r="K352"/>
    </row>
    <row r="353" spans="3:11" s="4" customFormat="1" ht="11.25" customHeight="1">
      <c r="C353"/>
      <c r="D353"/>
      <c r="E353"/>
      <c r="F353"/>
      <c r="G353"/>
      <c r="H353"/>
      <c r="I353"/>
      <c r="J353"/>
      <c r="K353"/>
    </row>
    <row r="354" spans="3:11" s="4" customFormat="1" ht="11.25" customHeight="1">
      <c r="C354"/>
      <c r="D354"/>
      <c r="E354"/>
      <c r="F354"/>
      <c r="G354"/>
      <c r="H354"/>
      <c r="I354"/>
      <c r="J354"/>
      <c r="K354"/>
    </row>
    <row r="355" spans="3:11" s="4" customFormat="1" ht="11.25" customHeight="1">
      <c r="C355"/>
      <c r="D355"/>
      <c r="E355"/>
      <c r="F355"/>
      <c r="G355"/>
      <c r="H355"/>
      <c r="I355"/>
      <c r="J355"/>
      <c r="K355"/>
    </row>
    <row r="356" spans="3:11" s="4" customFormat="1" ht="11.25" customHeight="1">
      <c r="C356"/>
      <c r="D356"/>
      <c r="E356"/>
      <c r="F356"/>
      <c r="G356"/>
      <c r="H356"/>
      <c r="I356"/>
      <c r="J356"/>
      <c r="K356"/>
    </row>
    <row r="357" spans="3:11" s="4" customFormat="1" ht="11.25" customHeight="1">
      <c r="C357"/>
      <c r="D357"/>
      <c r="E357"/>
      <c r="F357"/>
      <c r="G357"/>
      <c r="H357"/>
      <c r="I357"/>
      <c r="J357"/>
      <c r="K357"/>
    </row>
    <row r="358" spans="3:11" s="4" customFormat="1" ht="11.25" customHeight="1">
      <c r="C358"/>
      <c r="D358"/>
      <c r="E358"/>
      <c r="F358"/>
      <c r="G358"/>
      <c r="H358"/>
      <c r="I358"/>
      <c r="J358"/>
      <c r="K358"/>
    </row>
    <row r="359" spans="3:11" s="4" customFormat="1" ht="11.25" customHeight="1">
      <c r="C359"/>
      <c r="D359"/>
      <c r="E359"/>
      <c r="F359"/>
      <c r="G359"/>
      <c r="H359"/>
      <c r="I359"/>
      <c r="J359"/>
      <c r="K359"/>
    </row>
    <row r="360" spans="3:11" s="4" customFormat="1" ht="11.25" customHeight="1">
      <c r="C360"/>
      <c r="D360"/>
      <c r="E360"/>
      <c r="F360"/>
      <c r="G360"/>
      <c r="H360"/>
      <c r="I360"/>
      <c r="J360"/>
      <c r="K360"/>
    </row>
    <row r="361" spans="3:11" s="4" customFormat="1" ht="11.25" customHeight="1">
      <c r="C361"/>
      <c r="D361"/>
      <c r="E361"/>
      <c r="F361"/>
      <c r="G361"/>
      <c r="H361"/>
      <c r="I361"/>
      <c r="J361"/>
      <c r="K361"/>
    </row>
    <row r="362" spans="3:11" s="4" customFormat="1" ht="11.25" customHeight="1">
      <c r="C362"/>
      <c r="D362"/>
      <c r="E362"/>
      <c r="F362"/>
      <c r="G362"/>
      <c r="H362"/>
      <c r="I362"/>
      <c r="J362"/>
      <c r="K362"/>
    </row>
    <row r="363" spans="3:11" s="4" customFormat="1" ht="11.25" customHeight="1">
      <c r="C363"/>
      <c r="D363"/>
      <c r="E363"/>
      <c r="F363"/>
      <c r="G363"/>
      <c r="H363"/>
      <c r="I363"/>
      <c r="J363"/>
      <c r="K363"/>
    </row>
    <row r="364" spans="3:11" s="4" customFormat="1" ht="11.25" customHeight="1">
      <c r="C364"/>
      <c r="D364"/>
      <c r="E364"/>
      <c r="F364"/>
      <c r="G364"/>
      <c r="H364"/>
      <c r="I364"/>
      <c r="J364"/>
      <c r="K364"/>
    </row>
    <row r="365" spans="3:11" s="4" customFormat="1" ht="11.25" customHeight="1">
      <c r="C365"/>
      <c r="D365"/>
      <c r="E365"/>
      <c r="F365"/>
      <c r="G365"/>
      <c r="H365"/>
      <c r="I365"/>
      <c r="J365"/>
      <c r="K365"/>
    </row>
    <row r="366" spans="3:11" s="4" customFormat="1" ht="11.25" customHeight="1">
      <c r="C366"/>
      <c r="D366"/>
      <c r="E366"/>
      <c r="F366"/>
      <c r="G366"/>
      <c r="H366"/>
      <c r="I366"/>
      <c r="J366"/>
      <c r="K366"/>
    </row>
    <row r="367" spans="3:11" s="4" customFormat="1" ht="11.25" customHeight="1">
      <c r="C367"/>
      <c r="D367"/>
      <c r="E367"/>
      <c r="F367"/>
      <c r="G367"/>
      <c r="H367"/>
      <c r="I367"/>
      <c r="J367"/>
      <c r="K367"/>
    </row>
    <row r="368" spans="3:11" s="4" customFormat="1" ht="11.25" customHeight="1">
      <c r="C368"/>
      <c r="D368"/>
      <c r="E368"/>
      <c r="F368"/>
      <c r="G368"/>
      <c r="H368"/>
      <c r="I368"/>
      <c r="J368"/>
      <c r="K368"/>
    </row>
    <row r="369" spans="3:11" s="4" customFormat="1" ht="11.25" customHeight="1">
      <c r="C369"/>
      <c r="D369"/>
      <c r="E369"/>
      <c r="F369"/>
      <c r="G369"/>
      <c r="H369"/>
      <c r="I369"/>
      <c r="J369"/>
      <c r="K369"/>
    </row>
    <row r="370" spans="3:11" s="4" customFormat="1" ht="11.25" customHeight="1">
      <c r="C370"/>
      <c r="D370"/>
      <c r="E370"/>
      <c r="F370"/>
      <c r="G370"/>
      <c r="H370"/>
      <c r="I370"/>
      <c r="J370"/>
      <c r="K370"/>
    </row>
    <row r="371" spans="3:11" s="4" customFormat="1" ht="11.25" customHeight="1">
      <c r="C371"/>
      <c r="D371"/>
      <c r="E371"/>
      <c r="F371"/>
      <c r="G371"/>
      <c r="H371"/>
      <c r="I371"/>
      <c r="J371"/>
      <c r="K371"/>
    </row>
    <row r="372" spans="3:11" s="4" customFormat="1" ht="11.25" customHeight="1">
      <c r="C372"/>
      <c r="D372"/>
      <c r="E372"/>
      <c r="F372"/>
      <c r="G372"/>
      <c r="H372"/>
      <c r="I372"/>
      <c r="J372"/>
      <c r="K372"/>
    </row>
    <row r="373" spans="3:11" s="4" customFormat="1" ht="11.25" customHeight="1">
      <c r="C373"/>
      <c r="D373"/>
      <c r="E373"/>
      <c r="F373"/>
      <c r="G373"/>
      <c r="H373"/>
      <c r="I373"/>
      <c r="J373"/>
      <c r="K373"/>
    </row>
    <row r="374" spans="3:11" s="4" customFormat="1" ht="11.25" customHeight="1">
      <c r="C374"/>
      <c r="D374"/>
      <c r="E374"/>
      <c r="F374"/>
      <c r="G374"/>
      <c r="H374"/>
      <c r="I374"/>
      <c r="J374"/>
      <c r="K374"/>
    </row>
    <row r="375" spans="3:11" s="4" customFormat="1" ht="11.25" customHeight="1">
      <c r="C375"/>
      <c r="D375"/>
      <c r="E375"/>
      <c r="F375"/>
      <c r="G375"/>
      <c r="H375"/>
      <c r="I375"/>
      <c r="J375"/>
      <c r="K375"/>
    </row>
    <row r="376" spans="3:11" s="4" customFormat="1" ht="11.25" customHeight="1">
      <c r="C376"/>
      <c r="D376"/>
      <c r="E376"/>
      <c r="F376"/>
      <c r="G376"/>
      <c r="H376"/>
      <c r="I376"/>
      <c r="J376"/>
      <c r="K376"/>
    </row>
    <row r="377" spans="3:11" s="4" customFormat="1" ht="11.25" customHeight="1">
      <c r="C377"/>
      <c r="D377"/>
      <c r="E377"/>
      <c r="F377"/>
      <c r="G377"/>
      <c r="H377"/>
      <c r="I377"/>
      <c r="J377"/>
      <c r="K377"/>
    </row>
    <row r="378" spans="3:11" s="4" customFormat="1" ht="11.25" customHeight="1">
      <c r="C378"/>
      <c r="D378"/>
      <c r="E378"/>
      <c r="F378"/>
      <c r="G378"/>
      <c r="H378"/>
      <c r="I378"/>
      <c r="J378"/>
      <c r="K378"/>
    </row>
    <row r="379" spans="3:11" s="4" customFormat="1" ht="11.25" customHeight="1">
      <c r="C379"/>
      <c r="D379"/>
      <c r="E379"/>
      <c r="F379"/>
      <c r="G379"/>
      <c r="H379"/>
      <c r="I379"/>
      <c r="J379"/>
      <c r="K379"/>
    </row>
    <row r="380" spans="3:11" s="4" customFormat="1" ht="11.25" customHeight="1">
      <c r="C380"/>
      <c r="D380"/>
      <c r="E380"/>
      <c r="F380"/>
      <c r="G380"/>
      <c r="H380"/>
      <c r="I380"/>
      <c r="J380"/>
      <c r="K380"/>
    </row>
    <row r="381" spans="3:11" s="4" customFormat="1" ht="11.25" customHeight="1">
      <c r="C381"/>
      <c r="D381"/>
      <c r="E381"/>
      <c r="F381"/>
      <c r="G381"/>
      <c r="H381"/>
      <c r="I381"/>
      <c r="J381"/>
      <c r="K381"/>
    </row>
    <row r="382" spans="3:11" s="4" customFormat="1" ht="11.25" customHeight="1">
      <c r="C382"/>
      <c r="D382"/>
      <c r="E382"/>
      <c r="F382"/>
      <c r="G382"/>
      <c r="H382"/>
      <c r="I382"/>
      <c r="J382"/>
      <c r="K382"/>
    </row>
    <row r="383" spans="3:11" s="4" customFormat="1" ht="11.25" customHeight="1">
      <c r="C383"/>
      <c r="D383"/>
      <c r="E383"/>
      <c r="F383"/>
      <c r="G383"/>
      <c r="H383"/>
      <c r="I383"/>
      <c r="J383"/>
      <c r="K383"/>
    </row>
    <row r="384" spans="3:11" s="4" customFormat="1" ht="11.25" customHeight="1">
      <c r="C384"/>
      <c r="D384"/>
      <c r="E384"/>
      <c r="F384"/>
      <c r="G384"/>
      <c r="H384"/>
      <c r="I384"/>
      <c r="J384"/>
      <c r="K384"/>
    </row>
    <row r="385" spans="3:11" s="4" customFormat="1" ht="11.25" customHeight="1">
      <c r="C385"/>
      <c r="D385"/>
      <c r="E385"/>
      <c r="F385"/>
      <c r="G385"/>
      <c r="H385"/>
      <c r="I385"/>
      <c r="J385"/>
      <c r="K385"/>
    </row>
    <row r="386" spans="3:11" s="4" customFormat="1" ht="11.25" customHeight="1">
      <c r="C386"/>
      <c r="D386"/>
      <c r="E386"/>
      <c r="F386"/>
      <c r="G386"/>
      <c r="H386"/>
      <c r="I386"/>
      <c r="J386"/>
      <c r="K386"/>
    </row>
    <row r="387" spans="3:11" s="4" customFormat="1" ht="11.25" customHeight="1">
      <c r="C387"/>
      <c r="D387"/>
      <c r="E387"/>
      <c r="F387"/>
      <c r="G387"/>
      <c r="H387"/>
      <c r="I387"/>
      <c r="J387"/>
      <c r="K387"/>
    </row>
    <row r="388" spans="3:11" s="4" customFormat="1" ht="11.25" customHeight="1">
      <c r="C388"/>
      <c r="D388"/>
      <c r="E388"/>
      <c r="F388"/>
      <c r="G388"/>
      <c r="H388"/>
      <c r="I388"/>
      <c r="J388"/>
      <c r="K388"/>
    </row>
    <row r="389" spans="3:11" s="4" customFormat="1" ht="11.25" customHeight="1">
      <c r="C389"/>
      <c r="D389"/>
      <c r="E389"/>
      <c r="F389"/>
      <c r="G389"/>
      <c r="H389"/>
      <c r="I389"/>
      <c r="J389"/>
      <c r="K389"/>
    </row>
    <row r="390" spans="3:11" s="4" customFormat="1" ht="11.25" customHeight="1">
      <c r="C390"/>
      <c r="D390"/>
      <c r="E390"/>
      <c r="F390"/>
      <c r="G390"/>
      <c r="H390"/>
      <c r="I390"/>
      <c r="J390"/>
      <c r="K390"/>
    </row>
    <row r="391" spans="3:11" s="4" customFormat="1" ht="11.25" customHeight="1">
      <c r="C391"/>
      <c r="D391"/>
      <c r="E391"/>
      <c r="F391"/>
      <c r="G391"/>
      <c r="H391"/>
      <c r="I391"/>
      <c r="J391"/>
      <c r="K391"/>
    </row>
    <row r="392" spans="3:11" s="4" customFormat="1" ht="11.25" customHeight="1">
      <c r="C392"/>
      <c r="D392"/>
      <c r="E392"/>
      <c r="F392"/>
      <c r="G392"/>
      <c r="H392"/>
      <c r="I392"/>
      <c r="J392"/>
      <c r="K392"/>
    </row>
    <row r="393" spans="3:11" s="4" customFormat="1" ht="11.25" customHeight="1">
      <c r="C393"/>
      <c r="D393"/>
      <c r="E393"/>
      <c r="F393"/>
      <c r="G393"/>
      <c r="H393"/>
      <c r="I393"/>
      <c r="J393"/>
      <c r="K393"/>
    </row>
    <row r="394" spans="3:11" s="4" customFormat="1" ht="11.25" customHeight="1">
      <c r="C394"/>
      <c r="D394"/>
      <c r="E394"/>
      <c r="F394"/>
      <c r="G394"/>
      <c r="H394"/>
      <c r="I394"/>
      <c r="J394"/>
      <c r="K394"/>
    </row>
    <row r="395" spans="3:11" s="4" customFormat="1" ht="11.25" customHeight="1">
      <c r="C395"/>
      <c r="D395"/>
      <c r="E395"/>
      <c r="F395"/>
      <c r="G395"/>
      <c r="H395"/>
      <c r="I395"/>
      <c r="J395"/>
      <c r="K395"/>
    </row>
    <row r="396" spans="3:11" s="4" customFormat="1" ht="11.25" customHeight="1">
      <c r="C396"/>
      <c r="D396"/>
      <c r="E396"/>
      <c r="F396"/>
      <c r="G396"/>
      <c r="H396"/>
      <c r="I396"/>
      <c r="J396"/>
      <c r="K396"/>
    </row>
    <row r="397" spans="3:11" s="4" customFormat="1" ht="11.25" customHeight="1">
      <c r="C397"/>
      <c r="D397"/>
      <c r="E397"/>
      <c r="F397"/>
      <c r="G397"/>
      <c r="H397"/>
      <c r="I397"/>
      <c r="J397"/>
      <c r="K397"/>
    </row>
    <row r="398" spans="3:11" s="4" customFormat="1" ht="11.25" customHeight="1">
      <c r="C398"/>
      <c r="D398"/>
      <c r="E398"/>
      <c r="F398"/>
      <c r="G398"/>
      <c r="H398"/>
      <c r="I398"/>
      <c r="J398"/>
      <c r="K398"/>
    </row>
    <row r="399" spans="3:11" s="4" customFormat="1" ht="11.25" customHeight="1">
      <c r="C399"/>
      <c r="D399"/>
      <c r="E399"/>
      <c r="F399"/>
      <c r="G399"/>
      <c r="H399"/>
      <c r="I399"/>
      <c r="J399"/>
      <c r="K399"/>
    </row>
    <row r="400" spans="3:11" s="4" customFormat="1" ht="11.25" customHeight="1">
      <c r="C400"/>
      <c r="D400"/>
      <c r="E400"/>
      <c r="F400"/>
      <c r="G400"/>
      <c r="H400"/>
      <c r="I400"/>
      <c r="J400"/>
      <c r="K400"/>
    </row>
    <row r="401" spans="3:11" s="4" customFormat="1" ht="11.25" customHeight="1">
      <c r="C401"/>
      <c r="D401"/>
      <c r="E401"/>
      <c r="F401"/>
      <c r="G401"/>
      <c r="H401"/>
      <c r="I401"/>
      <c r="J401"/>
      <c r="K401"/>
    </row>
    <row r="402" spans="3:11" s="4" customFormat="1" ht="11.25" customHeight="1">
      <c r="C402"/>
      <c r="D402"/>
      <c r="E402"/>
      <c r="F402"/>
      <c r="G402"/>
      <c r="H402"/>
      <c r="I402"/>
      <c r="J402"/>
      <c r="K402"/>
    </row>
    <row r="403" spans="3:11" s="4" customFormat="1" ht="11.25" customHeight="1">
      <c r="C403"/>
      <c r="D403"/>
      <c r="E403"/>
      <c r="F403"/>
      <c r="G403"/>
      <c r="H403"/>
      <c r="I403"/>
      <c r="J403"/>
      <c r="K403"/>
    </row>
    <row r="404" spans="3:11" s="4" customFormat="1" ht="11.25" customHeight="1">
      <c r="C404"/>
      <c r="D404"/>
      <c r="E404"/>
      <c r="F404"/>
      <c r="G404"/>
      <c r="H404"/>
      <c r="I404"/>
      <c r="J404"/>
      <c r="K404"/>
    </row>
    <row r="405" spans="3:11" s="4" customFormat="1" ht="11.25" customHeight="1">
      <c r="C405"/>
      <c r="D405"/>
      <c r="E405"/>
      <c r="F405"/>
      <c r="G405"/>
      <c r="H405"/>
      <c r="I405"/>
      <c r="J405"/>
      <c r="K405"/>
    </row>
    <row r="406" spans="3:11" s="4" customFormat="1" ht="11.25" customHeight="1">
      <c r="C406"/>
      <c r="D406"/>
      <c r="E406"/>
      <c r="F406"/>
      <c r="G406"/>
      <c r="H406"/>
      <c r="I406"/>
      <c r="J406"/>
      <c r="K406"/>
    </row>
    <row r="407" spans="3:11" s="4" customFormat="1" ht="11.25" customHeight="1">
      <c r="C407"/>
      <c r="D407"/>
      <c r="E407"/>
      <c r="F407"/>
      <c r="G407"/>
      <c r="H407"/>
      <c r="I407"/>
      <c r="J407"/>
      <c r="K407"/>
    </row>
    <row r="408" spans="3:11" s="4" customFormat="1" ht="11.25" customHeight="1">
      <c r="C408"/>
      <c r="D408"/>
      <c r="E408"/>
      <c r="F408"/>
      <c r="G408"/>
      <c r="H408"/>
      <c r="I408"/>
      <c r="J408"/>
      <c r="K408"/>
    </row>
    <row r="409" spans="3:11" s="4" customFormat="1" ht="11.25" customHeight="1">
      <c r="C409"/>
      <c r="D409"/>
      <c r="E409"/>
      <c r="F409"/>
      <c r="G409"/>
      <c r="H409"/>
      <c r="I409"/>
      <c r="J409"/>
      <c r="K409"/>
    </row>
    <row r="410" spans="3:11" s="4" customFormat="1" ht="11.25" customHeight="1">
      <c r="C410"/>
      <c r="D410"/>
      <c r="E410"/>
      <c r="F410"/>
      <c r="G410"/>
      <c r="H410"/>
      <c r="I410"/>
      <c r="J410"/>
      <c r="K410"/>
    </row>
    <row r="411" spans="3:11" s="4" customFormat="1" ht="11.25" customHeight="1">
      <c r="C411"/>
      <c r="D411"/>
      <c r="E411"/>
      <c r="F411"/>
      <c r="G411"/>
      <c r="H411"/>
      <c r="I411"/>
      <c r="J411"/>
      <c r="K411"/>
    </row>
    <row r="412" spans="3:11" s="4" customFormat="1" ht="11.25" customHeight="1">
      <c r="C412"/>
      <c r="D412"/>
      <c r="E412"/>
      <c r="F412"/>
      <c r="G412"/>
      <c r="H412"/>
      <c r="I412"/>
      <c r="J412"/>
      <c r="K412"/>
    </row>
    <row r="413" spans="3:11" s="4" customFormat="1" ht="11.25" customHeight="1">
      <c r="C413"/>
      <c r="D413"/>
      <c r="E413"/>
      <c r="F413"/>
      <c r="G413"/>
      <c r="H413"/>
      <c r="I413"/>
      <c r="J413"/>
      <c r="K413"/>
    </row>
    <row r="414" spans="3:11" s="4" customFormat="1" ht="11.25" customHeight="1">
      <c r="C414"/>
      <c r="D414"/>
      <c r="E414"/>
      <c r="F414"/>
      <c r="G414"/>
      <c r="H414"/>
      <c r="I414"/>
      <c r="J414"/>
      <c r="K414"/>
    </row>
    <row r="415" spans="3:11" s="4" customFormat="1" ht="11.25" customHeight="1">
      <c r="C415"/>
      <c r="D415"/>
      <c r="E415"/>
      <c r="F415"/>
      <c r="G415"/>
      <c r="H415"/>
      <c r="I415"/>
      <c r="J415"/>
      <c r="K415"/>
    </row>
    <row r="416" spans="3:11" s="4" customFormat="1" ht="11.25" customHeight="1">
      <c r="C416"/>
      <c r="D416"/>
      <c r="E416"/>
      <c r="F416"/>
      <c r="G416"/>
      <c r="H416"/>
      <c r="I416"/>
      <c r="J416"/>
      <c r="K416"/>
    </row>
    <row r="417" spans="3:11" s="4" customFormat="1" ht="11.25" customHeight="1">
      <c r="C417"/>
      <c r="D417"/>
      <c r="E417"/>
      <c r="F417"/>
      <c r="G417"/>
      <c r="H417"/>
      <c r="I417"/>
      <c r="J417"/>
      <c r="K417"/>
    </row>
    <row r="418" spans="3:11" s="4" customFormat="1" ht="11.25" customHeight="1">
      <c r="C418"/>
      <c r="D418"/>
      <c r="E418"/>
      <c r="F418"/>
      <c r="G418"/>
      <c r="H418"/>
      <c r="I418"/>
      <c r="J418"/>
      <c r="K418"/>
    </row>
    <row r="419" spans="3:11" s="4" customFormat="1" ht="11.25" customHeight="1">
      <c r="C419"/>
      <c r="D419"/>
      <c r="E419"/>
      <c r="F419"/>
      <c r="G419"/>
      <c r="H419"/>
      <c r="I419"/>
      <c r="J419"/>
      <c r="K419"/>
    </row>
    <row r="420" spans="3:11" s="4" customFormat="1" ht="11.25" customHeight="1">
      <c r="C420"/>
      <c r="D420"/>
      <c r="E420"/>
      <c r="F420"/>
      <c r="G420"/>
      <c r="H420"/>
      <c r="I420"/>
      <c r="J420"/>
      <c r="K420"/>
    </row>
    <row r="421" spans="3:11" s="4" customFormat="1" ht="11.25" customHeight="1">
      <c r="C421"/>
      <c r="D421"/>
      <c r="E421"/>
      <c r="F421"/>
      <c r="G421"/>
      <c r="H421"/>
      <c r="I421"/>
      <c r="J421"/>
      <c r="K421"/>
    </row>
    <row r="422" spans="3:11" s="4" customFormat="1" ht="11.25" customHeight="1">
      <c r="C422"/>
      <c r="D422"/>
      <c r="E422"/>
      <c r="F422"/>
      <c r="G422"/>
      <c r="H422"/>
      <c r="I422"/>
      <c r="J422"/>
      <c r="K422"/>
    </row>
    <row r="423" spans="3:11" s="4" customFormat="1" ht="11.25" customHeight="1">
      <c r="C423"/>
      <c r="D423"/>
      <c r="E423"/>
      <c r="F423"/>
      <c r="G423"/>
      <c r="H423"/>
      <c r="I423"/>
      <c r="J423"/>
      <c r="K423"/>
    </row>
    <row r="424" spans="3:11" s="4" customFormat="1" ht="11.25" customHeight="1">
      <c r="C424"/>
      <c r="D424"/>
      <c r="E424"/>
      <c r="F424"/>
      <c r="G424"/>
      <c r="H424"/>
      <c r="I424"/>
      <c r="J424"/>
      <c r="K424"/>
    </row>
    <row r="425" spans="3:11" s="4" customFormat="1" ht="11.25" customHeight="1">
      <c r="C425"/>
      <c r="D425"/>
      <c r="E425"/>
      <c r="F425"/>
      <c r="G425"/>
      <c r="H425"/>
      <c r="I425"/>
      <c r="J425"/>
      <c r="K425"/>
    </row>
    <row r="426" spans="3:11" s="4" customFormat="1" ht="11.25" customHeight="1">
      <c r="C426"/>
      <c r="D426"/>
      <c r="E426"/>
      <c r="F426"/>
      <c r="G426"/>
      <c r="H426"/>
      <c r="I426"/>
      <c r="J426"/>
      <c r="K426"/>
    </row>
    <row r="427" spans="3:11" s="4" customFormat="1" ht="11.25" customHeight="1">
      <c r="C427"/>
      <c r="D427"/>
      <c r="E427"/>
      <c r="F427"/>
      <c r="G427"/>
      <c r="H427"/>
      <c r="I427"/>
      <c r="J427"/>
      <c r="K427"/>
    </row>
    <row r="428" spans="3:11" s="4" customFormat="1" ht="11.25" customHeight="1">
      <c r="C428"/>
      <c r="D428"/>
      <c r="E428"/>
      <c r="F428"/>
      <c r="G428"/>
      <c r="H428"/>
      <c r="I428"/>
      <c r="J428"/>
      <c r="K428"/>
    </row>
    <row r="429" spans="3:11" s="4" customFormat="1" ht="11.25" customHeight="1">
      <c r="C429"/>
      <c r="D429"/>
      <c r="E429"/>
      <c r="F429"/>
      <c r="G429"/>
      <c r="H429"/>
      <c r="I429"/>
      <c r="J429"/>
      <c r="K429"/>
    </row>
    <row r="430" spans="3:11" s="4" customFormat="1" ht="11.25" customHeight="1">
      <c r="C430"/>
      <c r="D430"/>
      <c r="E430"/>
      <c r="F430"/>
      <c r="G430"/>
      <c r="H430"/>
      <c r="I430"/>
      <c r="J430"/>
      <c r="K430"/>
    </row>
    <row r="431" spans="3:11" s="4" customFormat="1" ht="11.25" customHeight="1">
      <c r="C431"/>
      <c r="D431"/>
      <c r="E431"/>
      <c r="F431"/>
      <c r="G431"/>
      <c r="H431"/>
      <c r="I431"/>
      <c r="J431"/>
      <c r="K431"/>
    </row>
    <row r="432" spans="3:11" s="4" customFormat="1" ht="11.25" customHeight="1">
      <c r="C432"/>
      <c r="D432"/>
      <c r="E432"/>
      <c r="F432"/>
      <c r="G432"/>
      <c r="H432"/>
      <c r="I432"/>
      <c r="J432"/>
      <c r="K432"/>
    </row>
    <row r="433" spans="3:11" s="4" customFormat="1" ht="11.25" customHeight="1">
      <c r="C433"/>
      <c r="D433"/>
      <c r="E433"/>
      <c r="F433"/>
      <c r="G433"/>
      <c r="H433"/>
      <c r="I433"/>
      <c r="J433"/>
      <c r="K433"/>
    </row>
    <row r="434" spans="3:11" s="4" customFormat="1" ht="11.25" customHeight="1">
      <c r="C434"/>
      <c r="D434"/>
      <c r="E434"/>
      <c r="F434"/>
      <c r="G434"/>
      <c r="H434"/>
      <c r="I434"/>
      <c r="J434"/>
      <c r="K434"/>
    </row>
    <row r="435" spans="3:11" s="4" customFormat="1" ht="11.25" customHeight="1">
      <c r="C435"/>
      <c r="D435"/>
      <c r="E435"/>
      <c r="F435"/>
      <c r="G435"/>
      <c r="H435"/>
      <c r="I435"/>
      <c r="J435"/>
      <c r="K435"/>
    </row>
    <row r="436" spans="3:11" s="4" customFormat="1" ht="11.25" customHeight="1">
      <c r="C436"/>
      <c r="D436"/>
      <c r="E436"/>
      <c r="F436"/>
      <c r="G436"/>
      <c r="H436"/>
      <c r="I436"/>
      <c r="J436"/>
      <c r="K436"/>
    </row>
    <row r="437" spans="3:11" s="4" customFormat="1" ht="11.25" customHeight="1">
      <c r="C437"/>
      <c r="D437"/>
      <c r="E437"/>
      <c r="F437"/>
      <c r="G437"/>
      <c r="H437"/>
      <c r="I437"/>
      <c r="J437"/>
      <c r="K437"/>
    </row>
    <row r="438" spans="3:11" s="4" customFormat="1" ht="11.25" customHeight="1">
      <c r="C438"/>
      <c r="D438"/>
      <c r="E438"/>
      <c r="F438"/>
      <c r="G438"/>
      <c r="H438"/>
      <c r="I438"/>
      <c r="J438"/>
      <c r="K438"/>
    </row>
    <row r="439" spans="3:11" s="4" customFormat="1" ht="11.25" customHeight="1">
      <c r="C439"/>
      <c r="D439"/>
      <c r="E439"/>
      <c r="F439"/>
      <c r="G439"/>
      <c r="H439"/>
      <c r="I439"/>
      <c r="J439"/>
      <c r="K439"/>
    </row>
    <row r="440" spans="3:11" s="4" customFormat="1" ht="11.25" customHeight="1">
      <c r="C440"/>
      <c r="D440"/>
      <c r="E440"/>
      <c r="F440"/>
      <c r="G440"/>
      <c r="H440"/>
      <c r="I440"/>
      <c r="J440"/>
      <c r="K440"/>
    </row>
    <row r="441" spans="3:11" s="4" customFormat="1" ht="11.25" customHeight="1">
      <c r="C441"/>
      <c r="D441"/>
      <c r="E441"/>
      <c r="F441"/>
      <c r="G441"/>
      <c r="H441"/>
      <c r="I441"/>
      <c r="J441"/>
      <c r="K441"/>
    </row>
    <row r="442" spans="3:11" s="4" customFormat="1" ht="11.25" customHeight="1">
      <c r="C442"/>
      <c r="D442"/>
      <c r="E442"/>
      <c r="F442"/>
      <c r="G442"/>
      <c r="H442"/>
      <c r="I442"/>
      <c r="J442"/>
      <c r="K442"/>
    </row>
    <row r="443" spans="3:11" s="4" customFormat="1" ht="11.25" customHeight="1">
      <c r="C443"/>
      <c r="D443"/>
      <c r="E443"/>
      <c r="F443"/>
      <c r="G443"/>
      <c r="H443"/>
      <c r="I443"/>
      <c r="J443"/>
      <c r="K443"/>
    </row>
    <row r="444" spans="3:11" s="4" customFormat="1" ht="11.25" customHeight="1">
      <c r="C444"/>
      <c r="D444"/>
      <c r="E444"/>
      <c r="F444"/>
      <c r="G444"/>
      <c r="H444"/>
      <c r="I444"/>
      <c r="J444"/>
      <c r="K444"/>
    </row>
    <row r="445" spans="3:11" s="4" customFormat="1" ht="11.25" customHeight="1">
      <c r="C445"/>
      <c r="D445"/>
      <c r="E445"/>
      <c r="F445"/>
      <c r="G445"/>
      <c r="H445"/>
      <c r="I445"/>
      <c r="J445"/>
      <c r="K445"/>
    </row>
    <row r="446" spans="3:11" s="4" customFormat="1" ht="11.25" customHeight="1">
      <c r="C446"/>
      <c r="D446"/>
      <c r="E446"/>
      <c r="F446"/>
      <c r="G446"/>
      <c r="H446"/>
      <c r="I446"/>
      <c r="J446"/>
      <c r="K446"/>
    </row>
    <row r="447" spans="3:11" s="4" customFormat="1" ht="11.25" customHeight="1">
      <c r="C447"/>
      <c r="D447"/>
      <c r="E447"/>
      <c r="F447"/>
      <c r="G447"/>
      <c r="H447"/>
      <c r="I447"/>
      <c r="J447"/>
      <c r="K447"/>
    </row>
    <row r="448" spans="3:11" s="4" customFormat="1" ht="11.25" customHeight="1">
      <c r="C448"/>
      <c r="D448"/>
      <c r="E448"/>
      <c r="F448"/>
      <c r="G448"/>
      <c r="H448"/>
      <c r="I448"/>
      <c r="J448"/>
      <c r="K448"/>
    </row>
    <row r="449" spans="3:11" s="4" customFormat="1" ht="11.25" customHeight="1">
      <c r="C449"/>
      <c r="D449"/>
      <c r="E449"/>
      <c r="F449"/>
      <c r="G449"/>
      <c r="H449"/>
      <c r="I449"/>
      <c r="J449"/>
      <c r="K449"/>
    </row>
    <row r="450" spans="3:11" s="4" customFormat="1" ht="11.25" customHeight="1">
      <c r="C450"/>
      <c r="D450"/>
      <c r="E450"/>
      <c r="F450"/>
      <c r="G450"/>
      <c r="H450"/>
      <c r="I450"/>
      <c r="J450"/>
      <c r="K450"/>
    </row>
    <row r="451" spans="3:11" s="4" customFormat="1" ht="11.25" customHeight="1">
      <c r="C451"/>
      <c r="D451"/>
      <c r="E451"/>
      <c r="F451"/>
      <c r="G451"/>
      <c r="H451"/>
      <c r="I451"/>
      <c r="J451"/>
      <c r="K451"/>
    </row>
    <row r="452" spans="3:11" s="4" customFormat="1" ht="11.25" customHeight="1">
      <c r="C452"/>
      <c r="D452"/>
      <c r="E452"/>
      <c r="F452"/>
      <c r="G452"/>
      <c r="H452"/>
      <c r="I452"/>
      <c r="J452"/>
      <c r="K452"/>
    </row>
    <row r="453" spans="3:11" s="4" customFormat="1" ht="11.25" customHeight="1">
      <c r="C453"/>
      <c r="D453"/>
      <c r="E453"/>
      <c r="F453"/>
      <c r="G453"/>
      <c r="H453"/>
      <c r="I453"/>
      <c r="J453"/>
      <c r="K453"/>
    </row>
    <row r="454" spans="3:11" s="4" customFormat="1" ht="11.25" customHeight="1">
      <c r="C454"/>
      <c r="D454"/>
      <c r="E454"/>
      <c r="F454"/>
      <c r="G454"/>
      <c r="H454"/>
      <c r="I454"/>
      <c r="J454"/>
      <c r="K454"/>
    </row>
    <row r="455" spans="3:11" s="4" customFormat="1" ht="11.25" customHeight="1">
      <c r="C455"/>
      <c r="D455"/>
      <c r="E455"/>
      <c r="F455"/>
      <c r="G455"/>
      <c r="H455"/>
      <c r="I455"/>
      <c r="J455"/>
      <c r="K455"/>
    </row>
    <row r="456" spans="3:11" s="4" customFormat="1" ht="11.25" customHeight="1">
      <c r="C456"/>
      <c r="D456"/>
      <c r="E456"/>
      <c r="F456"/>
      <c r="G456"/>
      <c r="H456"/>
      <c r="I456"/>
      <c r="J456"/>
      <c r="K456"/>
    </row>
    <row r="457" spans="3:11" s="4" customFormat="1" ht="11.25" customHeight="1">
      <c r="C457"/>
      <c r="D457"/>
      <c r="E457"/>
      <c r="F457"/>
      <c r="G457"/>
      <c r="H457"/>
      <c r="I457"/>
      <c r="J457"/>
      <c r="K457"/>
    </row>
    <row r="458" spans="3:11" s="4" customFormat="1" ht="11.25" customHeight="1">
      <c r="C458"/>
      <c r="D458"/>
      <c r="E458"/>
      <c r="F458"/>
      <c r="G458"/>
      <c r="H458"/>
      <c r="I458"/>
      <c r="J458"/>
      <c r="K458"/>
    </row>
    <row r="459" spans="3:11" s="4" customFormat="1" ht="11.25" customHeight="1">
      <c r="C459"/>
      <c r="D459"/>
      <c r="E459"/>
      <c r="F459"/>
      <c r="G459"/>
      <c r="H459"/>
      <c r="I459"/>
      <c r="J459"/>
      <c r="K459"/>
    </row>
    <row r="460" spans="3:11" s="4" customFormat="1" ht="11.25" customHeight="1">
      <c r="C460"/>
      <c r="D460"/>
      <c r="E460"/>
      <c r="F460"/>
      <c r="G460"/>
      <c r="H460"/>
      <c r="I460"/>
      <c r="J460"/>
      <c r="K460"/>
    </row>
    <row r="461" spans="3:11" s="4" customFormat="1" ht="11.25" customHeight="1">
      <c r="C461"/>
      <c r="D461"/>
      <c r="E461"/>
      <c r="F461"/>
      <c r="G461"/>
      <c r="H461"/>
      <c r="I461"/>
      <c r="J461"/>
      <c r="K461"/>
    </row>
    <row r="462" spans="3:11" s="4" customFormat="1" ht="11.25" customHeight="1">
      <c r="C462"/>
      <c r="D462"/>
      <c r="E462"/>
      <c r="F462"/>
      <c r="G462"/>
      <c r="H462"/>
      <c r="I462"/>
      <c r="J462"/>
      <c r="K462"/>
    </row>
    <row r="463" spans="3:11" s="4" customFormat="1" ht="11.25" customHeight="1">
      <c r="C463"/>
      <c r="D463"/>
      <c r="E463"/>
      <c r="F463"/>
      <c r="G463"/>
      <c r="H463"/>
      <c r="I463"/>
      <c r="J463"/>
      <c r="K463"/>
    </row>
    <row r="464" spans="3:11" s="4" customFormat="1" ht="11.25" customHeight="1">
      <c r="C464"/>
      <c r="D464"/>
      <c r="E464"/>
      <c r="F464"/>
      <c r="G464"/>
      <c r="H464"/>
      <c r="I464"/>
      <c r="J464"/>
      <c r="K464"/>
    </row>
    <row r="465" spans="3:11" s="4" customFormat="1" ht="11.25" customHeight="1">
      <c r="C465"/>
      <c r="D465"/>
      <c r="E465"/>
      <c r="F465"/>
      <c r="G465"/>
      <c r="H465"/>
      <c r="I465"/>
      <c r="J465"/>
      <c r="K465"/>
    </row>
    <row r="466" spans="3:11" s="4" customFormat="1" ht="11.25" customHeight="1">
      <c r="C466"/>
      <c r="D466"/>
      <c r="E466"/>
      <c r="F466"/>
      <c r="G466"/>
      <c r="H466"/>
      <c r="I466"/>
      <c r="J466"/>
      <c r="K466"/>
    </row>
    <row r="467" spans="3:11" s="4" customFormat="1" ht="11.25" customHeight="1">
      <c r="C467"/>
      <c r="D467"/>
      <c r="E467"/>
      <c r="F467"/>
      <c r="G467"/>
      <c r="H467"/>
      <c r="I467"/>
      <c r="J467"/>
      <c r="K467"/>
    </row>
    <row r="468" spans="3:11" s="4" customFormat="1" ht="11.25" customHeight="1">
      <c r="C468"/>
      <c r="D468"/>
      <c r="E468"/>
      <c r="F468"/>
      <c r="G468"/>
      <c r="H468"/>
      <c r="I468"/>
      <c r="J468"/>
      <c r="K468"/>
    </row>
    <row r="469" spans="3:11" s="4" customFormat="1" ht="11.25" customHeight="1">
      <c r="C469"/>
      <c r="D469"/>
      <c r="E469"/>
      <c r="F469"/>
      <c r="G469"/>
      <c r="H469"/>
      <c r="I469"/>
      <c r="J469"/>
      <c r="K469"/>
    </row>
    <row r="470" spans="3:11" s="4" customFormat="1" ht="11.25" customHeight="1">
      <c r="C470"/>
      <c r="D470"/>
      <c r="E470"/>
      <c r="F470"/>
      <c r="G470"/>
      <c r="H470"/>
      <c r="I470"/>
      <c r="J470"/>
      <c r="K470"/>
    </row>
    <row r="471" spans="3:11" s="4" customFormat="1" ht="11.25" customHeight="1">
      <c r="C471"/>
      <c r="D471"/>
      <c r="E471"/>
      <c r="F471"/>
      <c r="G471"/>
      <c r="H471"/>
      <c r="I471"/>
      <c r="J471"/>
      <c r="K471"/>
    </row>
    <row r="472" spans="3:11" s="4" customFormat="1" ht="11.25" customHeight="1">
      <c r="C472"/>
      <c r="D472"/>
      <c r="E472"/>
      <c r="F472"/>
      <c r="G472"/>
      <c r="H472"/>
      <c r="I472"/>
      <c r="J472"/>
      <c r="K472"/>
    </row>
    <row r="473" spans="3:11" s="4" customFormat="1" ht="11.25" customHeight="1">
      <c r="C473"/>
      <c r="D473"/>
      <c r="E473"/>
      <c r="F473"/>
      <c r="G473"/>
      <c r="H473"/>
      <c r="I473"/>
      <c r="J473"/>
      <c r="K473"/>
    </row>
    <row r="474" spans="3:11" s="4" customFormat="1" ht="11.25" customHeight="1">
      <c r="C474"/>
      <c r="D474"/>
      <c r="E474"/>
      <c r="F474"/>
      <c r="G474"/>
      <c r="H474"/>
      <c r="I474"/>
      <c r="J474"/>
      <c r="K474"/>
    </row>
    <row r="475" spans="3:11" s="4" customFormat="1" ht="11.25" customHeight="1">
      <c r="C475"/>
      <c r="D475"/>
      <c r="E475"/>
      <c r="F475"/>
      <c r="G475"/>
      <c r="H475"/>
      <c r="I475"/>
      <c r="J475"/>
      <c r="K475"/>
    </row>
    <row r="476" spans="3:11" s="4" customFormat="1" ht="11.25" customHeight="1">
      <c r="C476"/>
      <c r="D476"/>
      <c r="E476"/>
      <c r="F476"/>
      <c r="G476"/>
      <c r="H476"/>
      <c r="I476"/>
      <c r="J476"/>
      <c r="K476"/>
    </row>
    <row r="477" spans="3:11" s="4" customFormat="1" ht="11.25" customHeight="1">
      <c r="C477"/>
      <c r="D477"/>
      <c r="E477"/>
      <c r="F477"/>
      <c r="G477"/>
      <c r="H477"/>
      <c r="I477"/>
      <c r="J477"/>
      <c r="K477"/>
    </row>
    <row r="478" spans="3:11" s="4" customFormat="1" ht="11.25" customHeight="1">
      <c r="C478"/>
      <c r="D478"/>
      <c r="E478"/>
      <c r="F478"/>
      <c r="G478"/>
      <c r="H478"/>
      <c r="I478"/>
      <c r="J478"/>
      <c r="K478"/>
    </row>
    <row r="479" spans="3:11" s="4" customFormat="1" ht="11.25" customHeight="1">
      <c r="C479"/>
      <c r="D479"/>
      <c r="E479"/>
      <c r="F479"/>
      <c r="G479"/>
      <c r="H479"/>
      <c r="I479"/>
      <c r="J479"/>
      <c r="K479"/>
    </row>
    <row r="480" spans="3:11" s="4" customFormat="1" ht="11.25" customHeight="1">
      <c r="C480"/>
      <c r="D480"/>
      <c r="E480"/>
      <c r="F480"/>
      <c r="G480"/>
      <c r="H480"/>
      <c r="I480"/>
      <c r="J480"/>
      <c r="K480"/>
    </row>
    <row r="481" spans="3:11" s="4" customFormat="1" ht="11.25" customHeight="1">
      <c r="C481"/>
      <c r="D481"/>
      <c r="E481"/>
      <c r="F481"/>
      <c r="G481"/>
      <c r="H481"/>
      <c r="I481"/>
      <c r="J481"/>
      <c r="K481"/>
    </row>
    <row r="482" spans="3:11" s="4" customFormat="1" ht="11.25" customHeight="1">
      <c r="C482"/>
      <c r="D482"/>
      <c r="E482"/>
      <c r="F482"/>
      <c r="G482"/>
      <c r="H482"/>
      <c r="I482"/>
      <c r="J482"/>
      <c r="K482"/>
    </row>
    <row r="483" spans="3:11" s="4" customFormat="1" ht="11.25" customHeight="1">
      <c r="C483"/>
      <c r="D483"/>
      <c r="E483"/>
      <c r="F483"/>
      <c r="G483"/>
      <c r="H483"/>
      <c r="I483"/>
      <c r="J483"/>
      <c r="K483"/>
    </row>
    <row r="484" spans="3:11" s="4" customFormat="1" ht="11.25" customHeight="1">
      <c r="C484"/>
      <c r="D484"/>
      <c r="E484"/>
      <c r="F484"/>
      <c r="G484"/>
      <c r="H484"/>
      <c r="I484"/>
      <c r="J484"/>
      <c r="K484"/>
    </row>
    <row r="485" spans="3:11" s="4" customFormat="1" ht="11.25" customHeight="1">
      <c r="C485"/>
      <c r="D485"/>
      <c r="E485"/>
      <c r="F485"/>
      <c r="G485"/>
      <c r="H485"/>
      <c r="I485"/>
      <c r="J485"/>
      <c r="K485"/>
    </row>
    <row r="486" spans="3:11" s="4" customFormat="1" ht="11.25" customHeight="1">
      <c r="C486"/>
      <c r="D486"/>
      <c r="E486"/>
      <c r="F486"/>
      <c r="G486"/>
      <c r="H486"/>
      <c r="I486"/>
      <c r="J486"/>
      <c r="K486"/>
    </row>
    <row r="487" spans="3:11" s="4" customFormat="1" ht="11.25" customHeight="1">
      <c r="C487"/>
      <c r="D487"/>
      <c r="E487"/>
      <c r="F487"/>
      <c r="G487"/>
      <c r="H487"/>
      <c r="I487"/>
      <c r="J487"/>
      <c r="K487"/>
    </row>
    <row r="488" spans="3:11" s="4" customFormat="1" ht="11.25" customHeight="1">
      <c r="C488"/>
      <c r="D488"/>
      <c r="E488"/>
      <c r="F488"/>
      <c r="G488"/>
      <c r="H488"/>
      <c r="I488"/>
      <c r="J488"/>
      <c r="K488"/>
    </row>
    <row r="489" spans="3:11" s="4" customFormat="1" ht="11.25" customHeight="1">
      <c r="C489"/>
      <c r="D489"/>
      <c r="E489"/>
      <c r="F489"/>
      <c r="G489"/>
      <c r="H489"/>
      <c r="I489"/>
      <c r="J489"/>
      <c r="K489"/>
    </row>
    <row r="490" spans="3:11" s="4" customFormat="1" ht="11.25" customHeight="1">
      <c r="C490"/>
      <c r="D490"/>
      <c r="E490"/>
      <c r="F490"/>
      <c r="G490"/>
      <c r="H490"/>
      <c r="I490"/>
      <c r="J490"/>
      <c r="K490"/>
    </row>
    <row r="491" spans="3:11" s="4" customFormat="1" ht="11.25" customHeight="1">
      <c r="C491"/>
      <c r="D491"/>
      <c r="E491"/>
      <c r="F491"/>
      <c r="G491"/>
      <c r="H491"/>
      <c r="I491"/>
      <c r="J491"/>
      <c r="K491"/>
    </row>
    <row r="492" spans="3:11" s="4" customFormat="1" ht="11.25" customHeight="1">
      <c r="C492"/>
      <c r="D492"/>
      <c r="E492"/>
      <c r="F492"/>
      <c r="G492"/>
      <c r="H492"/>
      <c r="I492"/>
      <c r="J492"/>
      <c r="K492"/>
    </row>
    <row r="493" spans="3:11" s="4" customFormat="1" ht="11.25" customHeight="1">
      <c r="C493"/>
      <c r="D493"/>
      <c r="E493"/>
      <c r="F493"/>
      <c r="G493"/>
      <c r="H493"/>
      <c r="I493"/>
      <c r="J493"/>
      <c r="K493"/>
    </row>
    <row r="494" spans="3:11" s="4" customFormat="1" ht="11.25" customHeight="1">
      <c r="C494"/>
      <c r="D494"/>
      <c r="E494"/>
      <c r="F494"/>
      <c r="G494"/>
      <c r="H494"/>
      <c r="I494"/>
      <c r="J494"/>
      <c r="K494"/>
    </row>
    <row r="495" spans="3:11" s="4" customFormat="1" ht="11.25" customHeight="1">
      <c r="C495"/>
      <c r="D495"/>
      <c r="E495"/>
      <c r="F495"/>
      <c r="G495"/>
      <c r="H495"/>
      <c r="I495"/>
      <c r="J495"/>
      <c r="K495"/>
    </row>
    <row r="496" spans="3:11" s="4" customFormat="1" ht="11.25" customHeight="1">
      <c r="C496"/>
      <c r="D496"/>
      <c r="E496"/>
      <c r="F496"/>
      <c r="G496"/>
      <c r="H496"/>
      <c r="I496"/>
      <c r="J496"/>
      <c r="K496"/>
    </row>
    <row r="497" spans="3:11" s="4" customFormat="1" ht="11.25" customHeight="1">
      <c r="C497"/>
      <c r="D497"/>
      <c r="E497"/>
      <c r="F497"/>
      <c r="G497"/>
      <c r="H497"/>
      <c r="I497"/>
      <c r="J497"/>
      <c r="K497"/>
    </row>
    <row r="498" spans="3:11" s="4" customFormat="1" ht="11.25" customHeight="1">
      <c r="C498"/>
      <c r="D498"/>
      <c r="E498"/>
      <c r="F498"/>
      <c r="G498"/>
      <c r="H498"/>
      <c r="I498"/>
      <c r="J498"/>
      <c r="K498"/>
    </row>
    <row r="499" spans="3:11" s="4" customFormat="1" ht="11.25" customHeight="1">
      <c r="C499"/>
      <c r="D499"/>
      <c r="E499"/>
      <c r="F499"/>
      <c r="G499"/>
      <c r="H499"/>
      <c r="I499"/>
      <c r="J499"/>
      <c r="K499"/>
    </row>
    <row r="500" spans="3:11" s="4" customFormat="1" ht="11.25" customHeight="1">
      <c r="C500"/>
      <c r="D500"/>
      <c r="E500"/>
      <c r="F500"/>
      <c r="G500"/>
      <c r="H500"/>
      <c r="I500"/>
      <c r="J500"/>
      <c r="K500"/>
    </row>
    <row r="501" spans="3:11" s="4" customFormat="1" ht="11.25" customHeight="1">
      <c r="C501"/>
      <c r="D501"/>
      <c r="E501"/>
      <c r="F501"/>
      <c r="G501"/>
      <c r="H501"/>
      <c r="I501"/>
      <c r="J501"/>
      <c r="K501"/>
    </row>
    <row r="502" spans="3:11" s="4" customFormat="1" ht="11.25" customHeight="1">
      <c r="C502"/>
      <c r="D502"/>
      <c r="E502"/>
      <c r="F502"/>
      <c r="G502"/>
      <c r="H502"/>
      <c r="I502"/>
      <c r="J502"/>
      <c r="K502"/>
    </row>
    <row r="503" spans="3:11" s="4" customFormat="1" ht="11.25" customHeight="1">
      <c r="C503"/>
      <c r="D503"/>
      <c r="E503"/>
      <c r="F503"/>
      <c r="G503"/>
      <c r="H503"/>
      <c r="I503"/>
      <c r="J503"/>
      <c r="K503"/>
    </row>
    <row r="504" spans="3:11" s="4" customFormat="1" ht="11.25" customHeight="1">
      <c r="C504"/>
      <c r="D504"/>
      <c r="E504"/>
      <c r="F504"/>
      <c r="G504"/>
      <c r="H504"/>
      <c r="I504"/>
      <c r="J504"/>
      <c r="K504"/>
    </row>
    <row r="505" spans="3:11" s="4" customFormat="1" ht="11.25" customHeight="1">
      <c r="C505"/>
      <c r="D505"/>
      <c r="E505"/>
      <c r="F505"/>
      <c r="G505"/>
      <c r="H505"/>
      <c r="I505"/>
      <c r="J505"/>
      <c r="K505"/>
    </row>
    <row r="506" spans="3:11" s="4" customFormat="1" ht="11.25" customHeight="1">
      <c r="C506"/>
      <c r="D506"/>
      <c r="E506"/>
      <c r="F506"/>
      <c r="G506"/>
      <c r="H506"/>
      <c r="I506"/>
      <c r="J506"/>
      <c r="K506"/>
    </row>
    <row r="507" spans="3:11" s="4" customFormat="1" ht="11.25" customHeight="1">
      <c r="C507"/>
      <c r="D507"/>
      <c r="E507"/>
      <c r="F507"/>
      <c r="G507"/>
      <c r="H507"/>
      <c r="I507"/>
      <c r="J507"/>
      <c r="K507"/>
    </row>
    <row r="508" spans="3:11" s="4" customFormat="1" ht="11.25" customHeight="1">
      <c r="C508"/>
      <c r="D508"/>
      <c r="E508"/>
      <c r="F508"/>
      <c r="G508"/>
      <c r="H508"/>
      <c r="I508"/>
      <c r="J508"/>
      <c r="K508"/>
    </row>
    <row r="509" spans="3:11" s="4" customFormat="1" ht="11.25" customHeight="1">
      <c r="C509"/>
      <c r="D509"/>
      <c r="E509"/>
      <c r="F509"/>
      <c r="G509"/>
      <c r="H509"/>
      <c r="I509"/>
      <c r="J509"/>
      <c r="K509"/>
    </row>
    <row r="510" spans="3:11" s="4" customFormat="1" ht="11.25" customHeight="1">
      <c r="C510"/>
      <c r="D510"/>
      <c r="E510"/>
      <c r="F510"/>
      <c r="G510"/>
      <c r="H510"/>
      <c r="I510"/>
      <c r="J510"/>
      <c r="K510"/>
    </row>
    <row r="511" spans="3:11" s="4" customFormat="1" ht="11.25" customHeight="1">
      <c r="C511"/>
      <c r="D511"/>
      <c r="E511"/>
      <c r="F511"/>
      <c r="G511"/>
      <c r="H511"/>
      <c r="I511"/>
      <c r="J511"/>
      <c r="K511"/>
    </row>
    <row r="512" spans="3:11" s="4" customFormat="1" ht="11.25" customHeight="1">
      <c r="C512"/>
      <c r="D512"/>
      <c r="E512"/>
      <c r="F512"/>
      <c r="G512"/>
      <c r="H512"/>
      <c r="I512"/>
      <c r="J512"/>
      <c r="K512"/>
    </row>
    <row r="513" spans="3:11" s="4" customFormat="1" ht="11.25" customHeight="1">
      <c r="C513"/>
      <c r="D513"/>
      <c r="E513"/>
      <c r="F513"/>
      <c r="G513"/>
      <c r="H513"/>
      <c r="I513"/>
      <c r="J513"/>
      <c r="K513"/>
    </row>
    <row r="514" spans="3:11" s="4" customFormat="1" ht="11.25" customHeight="1">
      <c r="C514"/>
      <c r="D514"/>
      <c r="E514"/>
      <c r="F514"/>
      <c r="G514"/>
      <c r="H514"/>
      <c r="I514"/>
      <c r="J514"/>
      <c r="K514"/>
    </row>
    <row r="515" spans="3:11" s="4" customFormat="1" ht="11.25" customHeight="1">
      <c r="C515"/>
      <c r="D515"/>
      <c r="E515"/>
      <c r="F515"/>
      <c r="G515"/>
      <c r="H515"/>
      <c r="I515"/>
      <c r="J515"/>
      <c r="K515"/>
    </row>
    <row r="516" spans="3:11" s="4" customFormat="1" ht="11.25" customHeight="1">
      <c r="C516"/>
      <c r="D516"/>
      <c r="E516"/>
      <c r="F516"/>
      <c r="G516"/>
      <c r="H516"/>
      <c r="I516"/>
      <c r="J516"/>
      <c r="K516"/>
    </row>
    <row r="517" spans="3:11" s="4" customFormat="1" ht="11.25" customHeight="1">
      <c r="C517"/>
      <c r="D517"/>
      <c r="E517"/>
      <c r="F517"/>
      <c r="G517"/>
      <c r="H517"/>
      <c r="I517"/>
      <c r="J517"/>
      <c r="K517"/>
    </row>
    <row r="518" spans="3:11" s="4" customFormat="1" ht="11.25" customHeight="1">
      <c r="C518"/>
      <c r="D518"/>
      <c r="E518"/>
      <c r="F518"/>
      <c r="G518"/>
      <c r="H518"/>
      <c r="I518"/>
      <c r="J518"/>
      <c r="K518"/>
    </row>
    <row r="519" spans="3:11" s="4" customFormat="1" ht="11.25" customHeight="1">
      <c r="C519"/>
      <c r="D519"/>
      <c r="E519"/>
      <c r="F519"/>
      <c r="G519"/>
      <c r="H519"/>
      <c r="I519"/>
      <c r="J519"/>
      <c r="K519"/>
    </row>
    <row r="520" spans="3:11" s="4" customFormat="1" ht="11.25" customHeight="1">
      <c r="C520"/>
      <c r="D520"/>
      <c r="E520"/>
      <c r="F520"/>
      <c r="G520"/>
      <c r="H520"/>
      <c r="I520"/>
      <c r="J520"/>
      <c r="K520"/>
    </row>
    <row r="521" spans="3:11" s="4" customFormat="1" ht="11.25" customHeight="1">
      <c r="C521"/>
      <c r="D521"/>
      <c r="E521"/>
      <c r="F521"/>
      <c r="G521"/>
      <c r="H521"/>
      <c r="I521"/>
      <c r="J521"/>
      <c r="K521"/>
    </row>
    <row r="522" spans="3:11" s="4" customFormat="1" ht="11.25" customHeight="1">
      <c r="C522"/>
      <c r="D522"/>
      <c r="E522"/>
      <c r="F522"/>
      <c r="G522"/>
      <c r="H522"/>
      <c r="I522"/>
      <c r="J522"/>
      <c r="K522"/>
    </row>
    <row r="523" spans="3:11" s="4" customFormat="1" ht="11.25" customHeight="1">
      <c r="C523"/>
      <c r="D523"/>
      <c r="E523"/>
      <c r="F523"/>
      <c r="G523"/>
      <c r="H523"/>
      <c r="I523"/>
      <c r="J523"/>
      <c r="K523"/>
    </row>
    <row r="524" spans="3:11" s="4" customFormat="1" ht="11.25" customHeight="1">
      <c r="C524"/>
      <c r="D524"/>
      <c r="E524"/>
      <c r="F524"/>
      <c r="G524"/>
      <c r="H524"/>
      <c r="I524"/>
      <c r="J524"/>
      <c r="K524"/>
    </row>
    <row r="525" spans="3:11" s="4" customFormat="1" ht="11.25" customHeight="1">
      <c r="C525"/>
      <c r="D525"/>
      <c r="E525"/>
      <c r="F525"/>
      <c r="G525"/>
      <c r="H525"/>
      <c r="I525"/>
      <c r="J525"/>
      <c r="K525"/>
    </row>
    <row r="526" spans="3:11" s="4" customFormat="1" ht="11.25" customHeight="1">
      <c r="C526"/>
      <c r="D526"/>
      <c r="E526"/>
      <c r="F526"/>
      <c r="G526"/>
      <c r="H526"/>
      <c r="I526"/>
      <c r="J526"/>
      <c r="K526"/>
    </row>
    <row r="527" spans="3:11" s="4" customFormat="1" ht="11.25" customHeight="1">
      <c r="C527"/>
      <c r="D527"/>
      <c r="E527"/>
      <c r="F527"/>
      <c r="G527"/>
      <c r="H527"/>
      <c r="I527"/>
      <c r="J527"/>
      <c r="K527"/>
    </row>
    <row r="528" spans="3:11" s="4" customFormat="1" ht="11.25" customHeight="1">
      <c r="C528"/>
      <c r="D528"/>
      <c r="E528"/>
      <c r="F528"/>
      <c r="G528"/>
      <c r="H528"/>
      <c r="I528"/>
      <c r="J528"/>
      <c r="K528"/>
    </row>
    <row r="529" spans="3:11" s="4" customFormat="1" ht="11.25" customHeight="1">
      <c r="C529"/>
      <c r="D529"/>
      <c r="E529"/>
      <c r="F529"/>
      <c r="G529"/>
      <c r="H529"/>
      <c r="I529"/>
      <c r="J529"/>
      <c r="K529"/>
    </row>
    <row r="530" spans="3:11" s="4" customFormat="1" ht="11.25" customHeight="1">
      <c r="C530"/>
      <c r="D530"/>
      <c r="E530"/>
      <c r="F530"/>
      <c r="G530"/>
      <c r="H530"/>
      <c r="I530"/>
      <c r="J530"/>
      <c r="K530"/>
    </row>
    <row r="531" spans="3:11" s="4" customFormat="1" ht="11.25" customHeight="1">
      <c r="C531"/>
      <c r="D531"/>
      <c r="E531"/>
      <c r="F531"/>
      <c r="G531"/>
      <c r="H531"/>
      <c r="I531"/>
      <c r="J531"/>
      <c r="K531"/>
    </row>
    <row r="532" spans="3:11" s="4" customFormat="1" ht="11.25" customHeight="1">
      <c r="C532"/>
      <c r="D532"/>
      <c r="E532"/>
      <c r="F532"/>
      <c r="G532"/>
      <c r="H532"/>
      <c r="I532"/>
      <c r="J532"/>
      <c r="K532"/>
    </row>
    <row r="533" spans="3:11" s="4" customFormat="1" ht="11.25" customHeight="1">
      <c r="C533"/>
      <c r="D533"/>
      <c r="E533"/>
      <c r="F533"/>
      <c r="G533"/>
      <c r="H533"/>
      <c r="I533"/>
      <c r="J533"/>
      <c r="K533"/>
    </row>
    <row r="534" spans="3:11" s="4" customFormat="1" ht="11.25" customHeight="1">
      <c r="C534"/>
      <c r="D534"/>
      <c r="E534"/>
      <c r="F534"/>
      <c r="G534"/>
      <c r="H534"/>
      <c r="I534"/>
      <c r="J534"/>
      <c r="K534"/>
    </row>
    <row r="535" spans="3:11" s="4" customFormat="1" ht="11.25" customHeight="1">
      <c r="C535"/>
      <c r="D535"/>
      <c r="E535"/>
      <c r="F535"/>
      <c r="G535"/>
      <c r="H535"/>
      <c r="I535"/>
      <c r="J535"/>
      <c r="K535"/>
    </row>
    <row r="536" spans="3:11" s="4" customFormat="1" ht="11.25" customHeight="1">
      <c r="C536"/>
      <c r="D536"/>
      <c r="E536"/>
      <c r="F536"/>
      <c r="G536"/>
      <c r="H536"/>
      <c r="I536"/>
      <c r="J536"/>
      <c r="K536"/>
    </row>
    <row r="537" spans="3:11" s="4" customFormat="1" ht="11.25" customHeight="1">
      <c r="C537"/>
      <c r="D537"/>
      <c r="E537"/>
      <c r="F537"/>
      <c r="G537"/>
      <c r="H537"/>
      <c r="I537"/>
      <c r="J537"/>
      <c r="K537"/>
    </row>
    <row r="538" spans="3:11" s="4" customFormat="1" ht="11.25" customHeight="1">
      <c r="C538"/>
      <c r="D538"/>
      <c r="E538"/>
      <c r="F538"/>
      <c r="G538"/>
      <c r="H538"/>
      <c r="I538"/>
      <c r="J538"/>
      <c r="K538"/>
    </row>
    <row r="539" spans="3:11" s="4" customFormat="1" ht="11.25" customHeight="1">
      <c r="C539"/>
      <c r="D539"/>
      <c r="E539"/>
      <c r="F539"/>
      <c r="G539"/>
      <c r="H539"/>
      <c r="I539"/>
      <c r="J539"/>
      <c r="K539"/>
    </row>
    <row r="540" spans="3:11" s="4" customFormat="1" ht="11.25" customHeight="1">
      <c r="C540"/>
      <c r="D540"/>
      <c r="E540"/>
      <c r="F540"/>
      <c r="G540"/>
      <c r="H540"/>
      <c r="I540"/>
      <c r="J540"/>
      <c r="K540"/>
    </row>
    <row r="541" spans="3:11" s="4" customFormat="1" ht="11.25" customHeight="1">
      <c r="C541"/>
      <c r="D541"/>
      <c r="E541"/>
      <c r="F541"/>
      <c r="G541"/>
      <c r="H541"/>
      <c r="I541"/>
      <c r="J541"/>
      <c r="K541"/>
    </row>
    <row r="542" spans="3:11" s="4" customFormat="1" ht="11.25" customHeight="1">
      <c r="C542"/>
      <c r="D542"/>
      <c r="E542"/>
      <c r="F542"/>
      <c r="G542"/>
      <c r="H542"/>
      <c r="I542"/>
      <c r="J542"/>
      <c r="K542"/>
    </row>
    <row r="543" spans="3:11" s="4" customFormat="1" ht="11.25" customHeight="1">
      <c r="C543"/>
      <c r="D543"/>
      <c r="E543"/>
      <c r="F543"/>
      <c r="G543"/>
      <c r="H543"/>
      <c r="I543"/>
      <c r="J543"/>
      <c r="K543"/>
    </row>
    <row r="544" spans="3:11" s="4" customFormat="1" ht="11.25" customHeight="1">
      <c r="C544"/>
      <c r="D544"/>
      <c r="E544"/>
      <c r="F544"/>
      <c r="G544"/>
      <c r="H544"/>
      <c r="I544"/>
      <c r="J544"/>
      <c r="K544"/>
    </row>
    <row r="545" spans="3:11" s="4" customFormat="1" ht="11.25" customHeight="1">
      <c r="C545"/>
      <c r="D545"/>
      <c r="E545"/>
      <c r="F545"/>
      <c r="G545"/>
      <c r="H545"/>
      <c r="I545"/>
      <c r="J545"/>
      <c r="K545"/>
    </row>
    <row r="546" spans="3:11" s="4" customFormat="1" ht="11.25" customHeight="1">
      <c r="C546"/>
      <c r="D546"/>
      <c r="E546"/>
      <c r="F546"/>
      <c r="G546"/>
      <c r="H546"/>
      <c r="I546"/>
      <c r="J546"/>
      <c r="K546"/>
    </row>
    <row r="547" spans="3:11" s="4" customFormat="1" ht="11.25" customHeight="1">
      <c r="C547"/>
      <c r="D547"/>
      <c r="E547"/>
      <c r="F547"/>
      <c r="G547"/>
      <c r="H547"/>
      <c r="I547"/>
      <c r="J547"/>
      <c r="K547"/>
    </row>
    <row r="548" spans="3:11" s="4" customFormat="1" ht="11.25" customHeight="1">
      <c r="C548"/>
      <c r="D548"/>
      <c r="E548"/>
      <c r="F548"/>
      <c r="G548"/>
      <c r="H548"/>
      <c r="I548"/>
      <c r="J548"/>
      <c r="K548"/>
    </row>
    <row r="549" spans="3:11" s="4" customFormat="1" ht="11.25" customHeight="1">
      <c r="C549"/>
      <c r="D549"/>
      <c r="E549"/>
      <c r="F549"/>
      <c r="G549"/>
      <c r="H549"/>
      <c r="I549"/>
      <c r="J549"/>
      <c r="K549"/>
    </row>
    <row r="550" spans="3:11" s="4" customFormat="1" ht="11.25" customHeight="1">
      <c r="C550"/>
      <c r="D550"/>
      <c r="E550"/>
      <c r="F550"/>
      <c r="G550"/>
      <c r="H550"/>
      <c r="I550"/>
      <c r="J550"/>
      <c r="K550"/>
    </row>
    <row r="551" spans="3:11" s="4" customFormat="1" ht="11.25" customHeight="1">
      <c r="C551"/>
      <c r="D551"/>
      <c r="E551"/>
      <c r="F551"/>
      <c r="G551"/>
      <c r="H551"/>
      <c r="I551"/>
      <c r="J551"/>
      <c r="K551"/>
    </row>
    <row r="552" spans="3:11" s="4" customFormat="1" ht="11.25" customHeight="1">
      <c r="C552"/>
      <c r="D552"/>
      <c r="E552"/>
      <c r="F552"/>
      <c r="G552"/>
      <c r="H552"/>
      <c r="I552"/>
      <c r="J552"/>
      <c r="K552"/>
    </row>
    <row r="553" spans="3:11" s="4" customFormat="1" ht="11.25" customHeight="1">
      <c r="C553"/>
      <c r="D553"/>
      <c r="E553"/>
      <c r="F553"/>
      <c r="G553"/>
      <c r="H553"/>
      <c r="I553"/>
      <c r="J553"/>
      <c r="K553"/>
    </row>
    <row r="554" spans="3:11" s="4" customFormat="1" ht="11.25" customHeight="1">
      <c r="C554"/>
      <c r="D554"/>
      <c r="E554"/>
      <c r="F554"/>
      <c r="G554"/>
      <c r="H554"/>
      <c r="I554"/>
      <c r="J554"/>
      <c r="K554"/>
    </row>
    <row r="555" spans="3:11" s="4" customFormat="1" ht="11.25" customHeight="1">
      <c r="C555"/>
      <c r="D555"/>
      <c r="E555"/>
      <c r="F555"/>
      <c r="G555"/>
      <c r="H555"/>
      <c r="I555"/>
      <c r="J555"/>
      <c r="K555"/>
    </row>
    <row r="556" spans="3:11" s="4" customFormat="1" ht="11.25" customHeight="1">
      <c r="C556"/>
      <c r="D556"/>
      <c r="E556"/>
      <c r="F556"/>
      <c r="G556"/>
      <c r="H556"/>
      <c r="I556"/>
      <c r="J556"/>
      <c r="K556"/>
    </row>
    <row r="557" spans="3:11" s="4" customFormat="1" ht="11.25" customHeight="1">
      <c r="C557"/>
      <c r="D557"/>
      <c r="E557"/>
      <c r="F557"/>
      <c r="G557"/>
      <c r="H557"/>
      <c r="I557"/>
      <c r="J557"/>
      <c r="K557"/>
    </row>
    <row r="558" spans="3:11" s="4" customFormat="1" ht="11.25" customHeight="1">
      <c r="C558"/>
      <c r="D558"/>
      <c r="E558"/>
      <c r="F558"/>
      <c r="G558"/>
      <c r="H558"/>
      <c r="I558"/>
      <c r="J558"/>
      <c r="K558"/>
    </row>
    <row r="559" spans="3:11" s="4" customFormat="1" ht="11.25" customHeight="1">
      <c r="C559"/>
      <c r="D559"/>
      <c r="E559"/>
      <c r="F559"/>
      <c r="G559"/>
      <c r="H559"/>
      <c r="I559"/>
      <c r="J559"/>
      <c r="K559"/>
    </row>
    <row r="560" spans="3:11" s="4" customFormat="1" ht="11.25" customHeight="1">
      <c r="C560"/>
      <c r="D560"/>
      <c r="E560"/>
      <c r="F560"/>
      <c r="G560"/>
      <c r="H560"/>
      <c r="I560"/>
      <c r="J560"/>
      <c r="K560"/>
    </row>
    <row r="561" spans="3:11" s="4" customFormat="1" ht="11.25" customHeight="1">
      <c r="C561"/>
      <c r="D561"/>
      <c r="E561"/>
      <c r="F561"/>
      <c r="G561"/>
      <c r="H561"/>
      <c r="I561"/>
      <c r="J561"/>
      <c r="K561"/>
    </row>
    <row r="562" spans="3:11" s="4" customFormat="1" ht="11.25" customHeight="1">
      <c r="C562"/>
      <c r="D562"/>
      <c r="E562"/>
      <c r="F562"/>
      <c r="G562"/>
      <c r="H562"/>
      <c r="I562"/>
      <c r="J562"/>
      <c r="K562"/>
    </row>
    <row r="563" spans="3:11" s="4" customFormat="1" ht="11.25" customHeight="1">
      <c r="C563"/>
      <c r="D563"/>
      <c r="E563"/>
      <c r="F563"/>
      <c r="G563"/>
      <c r="H563"/>
      <c r="I563"/>
      <c r="J563"/>
      <c r="K563"/>
    </row>
    <row r="564" spans="3:11" s="4" customFormat="1" ht="11.25" customHeight="1">
      <c r="C564"/>
      <c r="D564"/>
      <c r="E564"/>
      <c r="F564"/>
      <c r="G564"/>
      <c r="H564"/>
      <c r="I564"/>
      <c r="J564"/>
      <c r="K564"/>
    </row>
    <row r="565" spans="3:11" s="4" customFormat="1" ht="11.25" customHeight="1">
      <c r="C565"/>
      <c r="D565"/>
      <c r="E565"/>
      <c r="F565"/>
      <c r="G565"/>
      <c r="H565"/>
      <c r="I565"/>
      <c r="J565"/>
      <c r="K565"/>
    </row>
    <row r="566" spans="3:11" s="4" customFormat="1" ht="11.25" customHeight="1">
      <c r="C566"/>
      <c r="D566"/>
      <c r="E566"/>
      <c r="F566"/>
      <c r="G566"/>
      <c r="H566"/>
      <c r="I566"/>
      <c r="J566"/>
      <c r="K566"/>
    </row>
    <row r="567" spans="3:11" s="4" customFormat="1" ht="11.25" customHeight="1">
      <c r="C567"/>
      <c r="D567"/>
      <c r="E567"/>
      <c r="F567"/>
      <c r="G567"/>
      <c r="H567"/>
      <c r="I567"/>
      <c r="J567"/>
      <c r="K567"/>
    </row>
    <row r="568" spans="3:11" s="4" customFormat="1" ht="11.25" customHeight="1">
      <c r="C568"/>
      <c r="D568"/>
      <c r="E568"/>
      <c r="F568"/>
      <c r="G568"/>
      <c r="H568"/>
      <c r="I568"/>
      <c r="J568"/>
      <c r="K568"/>
    </row>
    <row r="569" spans="3:11" s="4" customFormat="1" ht="11.25" customHeight="1">
      <c r="C569"/>
      <c r="D569"/>
      <c r="E569"/>
      <c r="F569"/>
      <c r="G569"/>
      <c r="H569"/>
      <c r="I569"/>
      <c r="J569"/>
      <c r="K569"/>
    </row>
    <row r="570" spans="3:11" s="4" customFormat="1" ht="11.25" customHeight="1">
      <c r="C570"/>
      <c r="D570"/>
      <c r="E570"/>
      <c r="F570"/>
      <c r="G570"/>
      <c r="H570"/>
      <c r="I570"/>
      <c r="J570"/>
      <c r="K570"/>
    </row>
    <row r="571" spans="3:11" s="4" customFormat="1" ht="11.25" customHeight="1">
      <c r="C571"/>
      <c r="D571"/>
      <c r="E571"/>
      <c r="F571"/>
      <c r="G571"/>
      <c r="H571"/>
      <c r="I571"/>
      <c r="J571"/>
      <c r="K571"/>
    </row>
    <row r="572" spans="3:11" s="4" customFormat="1" ht="11.25" customHeight="1">
      <c r="C572"/>
      <c r="D572"/>
      <c r="E572"/>
      <c r="F572"/>
      <c r="G572"/>
      <c r="H572"/>
      <c r="I572"/>
      <c r="J572"/>
      <c r="K572"/>
    </row>
    <row r="573" spans="3:11" s="4" customFormat="1" ht="11.25" customHeight="1">
      <c r="C573"/>
      <c r="D573"/>
      <c r="E573"/>
      <c r="F573"/>
      <c r="G573"/>
      <c r="H573"/>
      <c r="I573"/>
      <c r="J573"/>
      <c r="K573"/>
    </row>
    <row r="574" spans="3:11" s="4" customFormat="1" ht="11.25" customHeight="1">
      <c r="C574"/>
      <c r="D574"/>
      <c r="E574"/>
      <c r="F574"/>
      <c r="G574"/>
      <c r="H574"/>
      <c r="I574"/>
      <c r="J574"/>
      <c r="K574"/>
    </row>
    <row r="575" spans="3:11" s="4" customFormat="1" ht="11.25" customHeight="1">
      <c r="C575"/>
      <c r="D575"/>
      <c r="E575"/>
      <c r="F575"/>
      <c r="G575"/>
      <c r="H575"/>
      <c r="I575"/>
      <c r="J575"/>
      <c r="K575"/>
    </row>
    <row r="576" spans="3:11" s="4" customFormat="1" ht="11.25" customHeight="1">
      <c r="C576"/>
      <c r="D576"/>
      <c r="E576"/>
      <c r="F576"/>
      <c r="G576"/>
      <c r="H576"/>
      <c r="I576"/>
      <c r="J576"/>
      <c r="K576"/>
    </row>
    <row r="577" spans="3:11" s="4" customFormat="1" ht="11.25" customHeight="1">
      <c r="C577"/>
      <c r="D577"/>
      <c r="E577"/>
      <c r="F577"/>
      <c r="G577"/>
      <c r="H577"/>
      <c r="I577"/>
      <c r="J577"/>
      <c r="K577"/>
    </row>
    <row r="578" spans="3:11" s="4" customFormat="1" ht="11.25" customHeight="1">
      <c r="C578"/>
      <c r="D578"/>
      <c r="E578"/>
      <c r="F578"/>
      <c r="G578"/>
      <c r="H578"/>
      <c r="I578"/>
      <c r="J578"/>
      <c r="K578"/>
    </row>
    <row r="579" spans="3:11" s="4" customFormat="1" ht="11.25" customHeight="1">
      <c r="C579"/>
      <c r="D579"/>
      <c r="E579"/>
      <c r="F579"/>
      <c r="G579"/>
      <c r="H579"/>
      <c r="I579"/>
      <c r="J579"/>
      <c r="K579"/>
    </row>
    <row r="580" spans="3:11" s="4" customFormat="1" ht="11.25" customHeight="1">
      <c r="C580"/>
      <c r="D580"/>
      <c r="E580"/>
      <c r="F580"/>
      <c r="G580"/>
      <c r="H580"/>
      <c r="I580"/>
      <c r="J580"/>
      <c r="K580"/>
    </row>
    <row r="581" spans="3:11" s="4" customFormat="1" ht="11.25" customHeight="1">
      <c r="C581"/>
      <c r="D581"/>
      <c r="E581"/>
      <c r="F581"/>
      <c r="G581"/>
      <c r="H581"/>
      <c r="I581"/>
      <c r="J581"/>
      <c r="K581"/>
    </row>
    <row r="582" spans="3:11" s="4" customFormat="1" ht="11.25" customHeight="1">
      <c r="C582"/>
      <c r="D582"/>
      <c r="E582"/>
      <c r="F582"/>
      <c r="G582"/>
      <c r="H582"/>
      <c r="I582"/>
      <c r="J582"/>
      <c r="K582"/>
    </row>
    <row r="583" spans="3:11" s="4" customFormat="1" ht="11.25" customHeight="1">
      <c r="C583"/>
      <c r="D583"/>
      <c r="E583"/>
      <c r="F583"/>
      <c r="G583"/>
      <c r="H583"/>
      <c r="I583"/>
      <c r="J583"/>
      <c r="K583"/>
    </row>
    <row r="584" spans="3:11" s="4" customFormat="1" ht="11.25" customHeight="1">
      <c r="C584"/>
      <c r="D584"/>
      <c r="E584"/>
      <c r="F584"/>
      <c r="G584"/>
      <c r="H584"/>
      <c r="I584"/>
      <c r="J584"/>
      <c r="K584"/>
    </row>
    <row r="585" spans="3:11" s="4" customFormat="1" ht="11.25" customHeight="1">
      <c r="C585"/>
      <c r="D585"/>
      <c r="E585"/>
      <c r="F585"/>
      <c r="G585"/>
      <c r="H585"/>
      <c r="I585"/>
      <c r="J585"/>
      <c r="K585"/>
    </row>
    <row r="586" spans="3:11" s="4" customFormat="1" ht="11.25" customHeight="1">
      <c r="C586"/>
      <c r="D586"/>
      <c r="E586"/>
      <c r="F586"/>
      <c r="G586"/>
      <c r="H586"/>
      <c r="I586"/>
      <c r="J586"/>
      <c r="K586"/>
    </row>
    <row r="587" spans="3:11" s="4" customFormat="1" ht="11.25" customHeight="1">
      <c r="C587"/>
      <c r="D587"/>
      <c r="E587"/>
      <c r="F587"/>
      <c r="G587"/>
      <c r="H587"/>
      <c r="I587"/>
      <c r="J587"/>
      <c r="K587"/>
    </row>
    <row r="588" spans="3:11" s="4" customFormat="1" ht="11.25" customHeight="1">
      <c r="C588"/>
      <c r="D588"/>
      <c r="E588"/>
      <c r="F588"/>
      <c r="G588"/>
      <c r="H588"/>
      <c r="I588"/>
      <c r="J588"/>
      <c r="K588"/>
    </row>
    <row r="589" spans="3:11" s="4" customFormat="1" ht="11.25" customHeight="1">
      <c r="C589"/>
      <c r="D589"/>
      <c r="E589"/>
      <c r="F589"/>
      <c r="G589"/>
      <c r="H589"/>
      <c r="I589"/>
      <c r="J589"/>
      <c r="K589"/>
    </row>
    <row r="590" spans="3:11" s="4" customFormat="1" ht="11.25" customHeight="1">
      <c r="C590"/>
      <c r="D590"/>
      <c r="E590"/>
      <c r="F590"/>
      <c r="G590"/>
      <c r="H590"/>
      <c r="I590"/>
      <c r="J590"/>
      <c r="K590"/>
    </row>
    <row r="591" spans="3:11" s="4" customFormat="1" ht="11.25" customHeight="1">
      <c r="C591"/>
      <c r="D591"/>
      <c r="E591"/>
      <c r="F591"/>
      <c r="G591"/>
      <c r="H591"/>
      <c r="I591"/>
      <c r="J591"/>
      <c r="K591"/>
    </row>
    <row r="592" spans="3:11" s="4" customFormat="1" ht="11.25" customHeight="1">
      <c r="C592"/>
      <c r="D592"/>
      <c r="E592"/>
      <c r="F592"/>
      <c r="G592"/>
      <c r="H592"/>
      <c r="I592"/>
      <c r="J592"/>
      <c r="K592"/>
    </row>
    <row r="593" spans="3:11" s="4" customFormat="1" ht="11.25" customHeight="1">
      <c r="C593"/>
      <c r="D593"/>
      <c r="E593"/>
      <c r="F593"/>
      <c r="G593"/>
      <c r="H593"/>
      <c r="I593"/>
      <c r="J593"/>
      <c r="K593"/>
    </row>
    <row r="594" spans="3:11" s="4" customFormat="1" ht="11.25" customHeight="1">
      <c r="C594"/>
      <c r="D594"/>
      <c r="E594"/>
      <c r="F594"/>
      <c r="G594"/>
      <c r="H594"/>
      <c r="I594"/>
      <c r="J594"/>
      <c r="K594"/>
    </row>
    <row r="595" spans="3:11" s="4" customFormat="1" ht="11.25" customHeight="1">
      <c r="C595"/>
      <c r="D595"/>
      <c r="E595"/>
      <c r="F595"/>
      <c r="G595"/>
      <c r="H595"/>
      <c r="I595"/>
      <c r="J595"/>
      <c r="K595"/>
    </row>
    <row r="596" spans="3:11" s="4" customFormat="1" ht="11.25" customHeight="1">
      <c r="C596"/>
      <c r="D596"/>
      <c r="E596"/>
      <c r="F596"/>
      <c r="G596"/>
      <c r="H596"/>
      <c r="I596"/>
      <c r="J596"/>
      <c r="K596"/>
    </row>
    <row r="597" spans="3:11" s="4" customFormat="1" ht="11.25" customHeight="1">
      <c r="C597"/>
      <c r="D597"/>
      <c r="E597"/>
      <c r="F597"/>
      <c r="G597"/>
      <c r="H597"/>
      <c r="I597"/>
      <c r="J597"/>
      <c r="K597"/>
    </row>
    <row r="598" spans="3:11" s="4" customFormat="1" ht="11.25" customHeight="1">
      <c r="C598"/>
      <c r="D598"/>
      <c r="E598"/>
      <c r="F598"/>
      <c r="G598"/>
      <c r="H598"/>
      <c r="I598"/>
      <c r="J598"/>
      <c r="K598"/>
    </row>
    <row r="599" spans="3:11" s="4" customFormat="1" ht="11.25" customHeight="1">
      <c r="C599"/>
      <c r="D599"/>
      <c r="E599"/>
      <c r="F599"/>
      <c r="G599"/>
      <c r="H599"/>
      <c r="I599"/>
      <c r="J599"/>
      <c r="K599"/>
    </row>
    <row r="600" spans="3:11" s="4" customFormat="1" ht="11.25" customHeight="1">
      <c r="C600"/>
      <c r="D600"/>
      <c r="E600"/>
      <c r="F600"/>
      <c r="G600"/>
      <c r="H600"/>
      <c r="I600"/>
      <c r="J600"/>
      <c r="K600"/>
    </row>
    <row r="601" spans="3:11" s="4" customFormat="1" ht="11.25" customHeight="1">
      <c r="C601"/>
      <c r="D601"/>
      <c r="E601"/>
      <c r="F601"/>
      <c r="G601"/>
      <c r="H601"/>
      <c r="I601"/>
      <c r="J601"/>
      <c r="K601"/>
    </row>
    <row r="602" spans="3:11" s="4" customFormat="1" ht="11.25" customHeight="1">
      <c r="C602"/>
      <c r="D602"/>
      <c r="E602"/>
      <c r="F602"/>
      <c r="G602"/>
      <c r="H602"/>
      <c r="I602"/>
      <c r="J602"/>
      <c r="K602"/>
    </row>
    <row r="603" spans="3:11" s="4" customFormat="1" ht="11.25" customHeight="1">
      <c r="C603"/>
      <c r="D603"/>
      <c r="E603"/>
      <c r="F603"/>
      <c r="G603"/>
      <c r="H603"/>
      <c r="I603"/>
      <c r="J603"/>
      <c r="K603"/>
    </row>
    <row r="604" spans="3:11" s="4" customFormat="1" ht="11.25" customHeight="1">
      <c r="C604"/>
      <c r="D604"/>
      <c r="E604"/>
      <c r="F604"/>
      <c r="G604"/>
      <c r="H604"/>
      <c r="I604"/>
      <c r="J604"/>
      <c r="K604"/>
    </row>
    <row r="605" spans="3:11" s="4" customFormat="1" ht="11.25" customHeight="1">
      <c r="C605"/>
      <c r="D605"/>
      <c r="E605"/>
      <c r="F605"/>
      <c r="G605"/>
      <c r="H605"/>
      <c r="I605"/>
      <c r="J605"/>
      <c r="K605"/>
    </row>
    <row r="606" spans="3:11" s="4" customFormat="1" ht="11.25" customHeight="1">
      <c r="C606"/>
      <c r="D606"/>
      <c r="E606"/>
      <c r="F606"/>
      <c r="G606"/>
      <c r="H606"/>
      <c r="I606"/>
      <c r="J606"/>
      <c r="K606"/>
    </row>
    <row r="607" spans="3:11" s="4" customFormat="1" ht="11.25" customHeight="1">
      <c r="C607"/>
      <c r="D607"/>
      <c r="E607"/>
      <c r="F607"/>
      <c r="G607"/>
      <c r="H607"/>
      <c r="I607"/>
      <c r="J607"/>
      <c r="K607"/>
    </row>
    <row r="608" spans="3:11" s="4" customFormat="1" ht="11.25" customHeight="1">
      <c r="C608"/>
      <c r="D608"/>
      <c r="E608"/>
      <c r="F608"/>
      <c r="G608"/>
      <c r="H608"/>
      <c r="I608"/>
      <c r="J608"/>
      <c r="K608"/>
    </row>
    <row r="609" spans="3:11" s="4" customFormat="1" ht="11.25" customHeight="1">
      <c r="C609"/>
      <c r="D609"/>
      <c r="E609"/>
      <c r="F609"/>
      <c r="G609"/>
      <c r="H609"/>
      <c r="I609"/>
      <c r="J609"/>
      <c r="K609"/>
    </row>
    <row r="610" spans="3:11" s="4" customFormat="1" ht="11.25" customHeight="1">
      <c r="C610"/>
      <c r="D610"/>
      <c r="E610"/>
      <c r="F610"/>
      <c r="G610"/>
      <c r="H610"/>
      <c r="I610"/>
      <c r="J610"/>
      <c r="K610"/>
    </row>
    <row r="611" spans="3:11" s="4" customFormat="1" ht="11.25" customHeight="1">
      <c r="C611"/>
      <c r="D611"/>
      <c r="E611"/>
      <c r="F611"/>
      <c r="G611"/>
      <c r="H611"/>
      <c r="I611"/>
      <c r="J611"/>
      <c r="K611"/>
    </row>
    <row r="612" spans="3:11" s="4" customFormat="1" ht="11.25" customHeight="1">
      <c r="C612"/>
      <c r="D612"/>
      <c r="E612"/>
      <c r="F612"/>
      <c r="G612"/>
      <c r="H612"/>
      <c r="I612"/>
      <c r="J612"/>
      <c r="K612"/>
    </row>
    <row r="613" spans="3:11" s="4" customFormat="1" ht="11.25" customHeight="1">
      <c r="C613"/>
      <c r="D613"/>
      <c r="E613"/>
      <c r="F613"/>
      <c r="G613"/>
      <c r="H613"/>
      <c r="I613"/>
      <c r="J613"/>
      <c r="K613"/>
    </row>
    <row r="614" spans="3:11" s="4" customFormat="1" ht="11.25" customHeight="1">
      <c r="C614"/>
      <c r="D614"/>
      <c r="E614"/>
      <c r="F614"/>
      <c r="G614"/>
      <c r="H614"/>
      <c r="I614"/>
      <c r="J614"/>
      <c r="K614"/>
    </row>
    <row r="615" spans="3:11" s="4" customFormat="1" ht="11.25" customHeight="1">
      <c r="C615"/>
      <c r="D615"/>
      <c r="E615"/>
      <c r="F615"/>
      <c r="G615"/>
      <c r="H615"/>
      <c r="I615"/>
      <c r="J615"/>
      <c r="K615"/>
    </row>
    <row r="616" spans="3:11" s="4" customFormat="1" ht="11.25" customHeight="1">
      <c r="C616"/>
      <c r="D616"/>
      <c r="E616"/>
      <c r="F616"/>
      <c r="G616"/>
      <c r="H616"/>
      <c r="I616"/>
      <c r="J616"/>
      <c r="K616"/>
    </row>
    <row r="617" spans="3:11" s="4" customFormat="1" ht="11.25" customHeight="1">
      <c r="C617"/>
      <c r="D617"/>
      <c r="E617"/>
      <c r="F617"/>
      <c r="G617"/>
      <c r="H617"/>
      <c r="I617"/>
      <c r="J617"/>
      <c r="K617"/>
    </row>
    <row r="618" spans="3:11" s="4" customFormat="1" ht="11.25" customHeight="1">
      <c r="C618"/>
      <c r="D618"/>
      <c r="E618"/>
      <c r="F618"/>
      <c r="G618"/>
      <c r="H618"/>
      <c r="I618"/>
      <c r="J618"/>
      <c r="K618"/>
    </row>
    <row r="619" spans="3:11" s="4" customFormat="1" ht="11.25" customHeight="1">
      <c r="C619"/>
      <c r="D619"/>
      <c r="E619"/>
      <c r="F619"/>
      <c r="G619"/>
      <c r="H619"/>
      <c r="I619"/>
      <c r="J619"/>
      <c r="K619"/>
    </row>
    <row r="620" spans="3:11" s="4" customFormat="1" ht="11.25" customHeight="1">
      <c r="C620"/>
      <c r="D620"/>
      <c r="E620"/>
      <c r="F620"/>
      <c r="G620"/>
      <c r="H620"/>
      <c r="I620"/>
      <c r="J620"/>
      <c r="K620"/>
    </row>
    <row r="621" spans="3:11" s="4" customFormat="1" ht="11.25" customHeight="1">
      <c r="C621"/>
      <c r="D621"/>
      <c r="E621"/>
      <c r="F621"/>
      <c r="G621"/>
      <c r="H621"/>
      <c r="I621"/>
      <c r="J621"/>
      <c r="K621"/>
    </row>
    <row r="622" spans="3:11" s="4" customFormat="1" ht="11.25" customHeight="1">
      <c r="C622"/>
      <c r="D622"/>
      <c r="E622"/>
      <c r="F622"/>
      <c r="G622"/>
      <c r="H622"/>
      <c r="I622"/>
      <c r="J622"/>
      <c r="K622"/>
    </row>
    <row r="623" spans="3:11" s="4" customFormat="1" ht="11.25" customHeight="1">
      <c r="C623"/>
      <c r="D623"/>
      <c r="E623"/>
      <c r="F623"/>
      <c r="G623"/>
      <c r="H623"/>
      <c r="I623"/>
      <c r="J623"/>
      <c r="K623"/>
    </row>
    <row r="624" spans="3:11" s="4" customFormat="1" ht="11.25" customHeight="1">
      <c r="C624"/>
      <c r="D624"/>
      <c r="E624"/>
      <c r="F624"/>
      <c r="G624"/>
      <c r="H624"/>
      <c r="I624"/>
      <c r="J624"/>
      <c r="K624"/>
    </row>
    <row r="625" spans="3:11" s="4" customFormat="1" ht="11.25" customHeight="1">
      <c r="C625"/>
      <c r="D625"/>
      <c r="E625"/>
      <c r="F625"/>
      <c r="G625"/>
      <c r="H625"/>
      <c r="I625"/>
      <c r="J625"/>
      <c r="K625"/>
    </row>
    <row r="626" spans="3:11" s="4" customFormat="1" ht="11.25" customHeight="1">
      <c r="C626"/>
      <c r="D626"/>
      <c r="E626"/>
      <c r="F626"/>
      <c r="G626"/>
      <c r="H626"/>
      <c r="I626"/>
      <c r="J626"/>
      <c r="K626"/>
    </row>
    <row r="627" spans="3:11" s="4" customFormat="1" ht="11.25" customHeight="1">
      <c r="C627"/>
      <c r="D627"/>
      <c r="E627"/>
      <c r="F627"/>
      <c r="G627"/>
      <c r="H627"/>
      <c r="I627"/>
      <c r="J627"/>
      <c r="K627"/>
    </row>
    <row r="628" spans="3:11" s="4" customFormat="1" ht="11.25" customHeight="1">
      <c r="C628"/>
      <c r="D628"/>
      <c r="E628"/>
      <c r="F628"/>
      <c r="G628"/>
      <c r="H628"/>
      <c r="I628"/>
      <c r="J628"/>
      <c r="K628"/>
    </row>
    <row r="629" spans="3:11" s="4" customFormat="1" ht="11.25" customHeight="1">
      <c r="C629"/>
      <c r="D629"/>
      <c r="E629"/>
      <c r="F629"/>
      <c r="G629"/>
      <c r="H629"/>
      <c r="I629"/>
      <c r="J629"/>
      <c r="K629"/>
    </row>
    <row r="630" spans="3:11" s="4" customFormat="1" ht="11.25" customHeight="1">
      <c r="C630"/>
      <c r="D630"/>
      <c r="E630"/>
      <c r="F630"/>
      <c r="G630"/>
      <c r="H630"/>
      <c r="I630"/>
      <c r="J630"/>
      <c r="K630"/>
    </row>
    <row r="631" spans="3:11" s="4" customFormat="1" ht="11.25" customHeight="1">
      <c r="C631"/>
      <c r="D631"/>
      <c r="E631"/>
      <c r="F631"/>
      <c r="G631"/>
      <c r="H631"/>
      <c r="I631"/>
      <c r="J631"/>
      <c r="K631"/>
    </row>
    <row r="632" spans="3:11" s="4" customFormat="1" ht="11.25" customHeight="1">
      <c r="C632"/>
      <c r="D632"/>
      <c r="E632"/>
      <c r="F632"/>
      <c r="G632"/>
      <c r="H632"/>
      <c r="I632"/>
      <c r="J632"/>
      <c r="K632"/>
    </row>
    <row r="633" spans="3:11" s="4" customFormat="1" ht="11.25" customHeight="1">
      <c r="C633"/>
      <c r="D633"/>
      <c r="E633"/>
      <c r="F633"/>
      <c r="G633"/>
      <c r="H633"/>
      <c r="I633"/>
      <c r="J633"/>
      <c r="K633"/>
    </row>
    <row r="634" spans="3:11" s="4" customFormat="1" ht="11.25" customHeight="1">
      <c r="C634"/>
      <c r="D634"/>
      <c r="E634"/>
      <c r="F634"/>
      <c r="G634"/>
      <c r="H634"/>
      <c r="I634"/>
      <c r="J634"/>
      <c r="K634"/>
    </row>
    <row r="635" spans="3:11" s="4" customFormat="1" ht="11.25" customHeight="1">
      <c r="C635"/>
      <c r="D635"/>
      <c r="E635"/>
      <c r="F635"/>
      <c r="G635"/>
      <c r="H635"/>
      <c r="I635"/>
      <c r="J635"/>
      <c r="K635"/>
    </row>
    <row r="636" spans="3:11" s="4" customFormat="1" ht="11.25" customHeight="1">
      <c r="C636"/>
      <c r="D636"/>
      <c r="E636"/>
      <c r="F636"/>
      <c r="G636"/>
      <c r="H636"/>
      <c r="I636"/>
      <c r="J636"/>
      <c r="K636"/>
    </row>
    <row r="637" spans="3:11" s="4" customFormat="1" ht="11.25" customHeight="1">
      <c r="C637"/>
      <c r="D637"/>
      <c r="E637"/>
      <c r="F637"/>
      <c r="G637"/>
      <c r="H637"/>
      <c r="I637"/>
      <c r="J637"/>
      <c r="K637"/>
    </row>
    <row r="638" spans="3:11" s="4" customFormat="1" ht="11.25" customHeight="1">
      <c r="C638"/>
      <c r="D638"/>
      <c r="E638"/>
      <c r="F638"/>
      <c r="G638"/>
      <c r="H638"/>
      <c r="I638"/>
      <c r="J638"/>
      <c r="K638"/>
    </row>
    <row r="639" spans="3:11" s="4" customFormat="1" ht="11.25" customHeight="1">
      <c r="C639"/>
      <c r="D639"/>
      <c r="E639"/>
      <c r="F639"/>
      <c r="G639"/>
      <c r="H639"/>
      <c r="I639"/>
      <c r="J639"/>
      <c r="K639"/>
    </row>
    <row r="640" spans="3:11" s="4" customFormat="1" ht="11.25" customHeight="1">
      <c r="C640"/>
      <c r="D640"/>
      <c r="E640"/>
      <c r="F640"/>
      <c r="G640"/>
      <c r="H640"/>
      <c r="I640"/>
      <c r="J640"/>
      <c r="K640"/>
    </row>
    <row r="641" spans="3:11" s="4" customFormat="1" ht="11.25" customHeight="1">
      <c r="C641"/>
      <c r="D641"/>
      <c r="E641"/>
      <c r="F641"/>
      <c r="G641"/>
      <c r="H641"/>
      <c r="I641"/>
      <c r="J641"/>
      <c r="K641"/>
    </row>
    <row r="642" spans="3:11" s="4" customFormat="1" ht="11.25" customHeight="1">
      <c r="C642"/>
      <c r="D642"/>
      <c r="E642"/>
      <c r="F642"/>
      <c r="G642"/>
      <c r="H642"/>
      <c r="I642"/>
      <c r="J642"/>
      <c r="K642"/>
    </row>
    <row r="643" spans="3:11" s="4" customFormat="1" ht="11.25" customHeight="1">
      <c r="C643"/>
      <c r="D643"/>
      <c r="E643"/>
      <c r="F643"/>
      <c r="G643"/>
      <c r="H643"/>
      <c r="I643"/>
      <c r="J643"/>
      <c r="K643"/>
    </row>
    <row r="644" spans="3:11" s="4" customFormat="1" ht="11.25" customHeight="1">
      <c r="C644"/>
      <c r="D644"/>
      <c r="E644"/>
      <c r="F644"/>
      <c r="G644"/>
      <c r="H644"/>
      <c r="I644"/>
      <c r="J644"/>
      <c r="K644"/>
    </row>
    <row r="645" spans="3:11" s="4" customFormat="1" ht="11.25" customHeight="1">
      <c r="C645"/>
      <c r="D645"/>
      <c r="E645"/>
      <c r="F645"/>
      <c r="G645"/>
      <c r="H645"/>
      <c r="I645"/>
      <c r="J645"/>
      <c r="K645"/>
    </row>
    <row r="646" spans="3:11" s="4" customFormat="1" ht="11.25" customHeight="1">
      <c r="C646"/>
      <c r="D646"/>
      <c r="E646"/>
      <c r="F646"/>
      <c r="G646"/>
      <c r="H646"/>
      <c r="I646"/>
      <c r="J646"/>
      <c r="K646"/>
    </row>
    <row r="647" spans="3:11" s="4" customFormat="1" ht="11.25" customHeight="1">
      <c r="C647"/>
      <c r="D647"/>
      <c r="E647"/>
      <c r="F647"/>
      <c r="G647"/>
      <c r="H647"/>
      <c r="I647"/>
      <c r="J647"/>
      <c r="K647"/>
    </row>
    <row r="648" spans="3:11" s="4" customFormat="1" ht="11.25" customHeight="1">
      <c r="C648"/>
      <c r="D648"/>
      <c r="E648"/>
      <c r="F648"/>
      <c r="G648"/>
      <c r="H648"/>
      <c r="I648"/>
      <c r="J648"/>
      <c r="K648"/>
    </row>
    <row r="649" spans="3:11" s="4" customFormat="1" ht="11.25" customHeight="1">
      <c r="C649"/>
      <c r="D649"/>
      <c r="E649"/>
      <c r="F649"/>
      <c r="G649"/>
      <c r="H649"/>
      <c r="I649"/>
      <c r="J649"/>
      <c r="K649"/>
    </row>
    <row r="650" spans="3:11" s="4" customFormat="1" ht="11.25" customHeight="1">
      <c r="C650"/>
      <c r="D650"/>
      <c r="E650"/>
      <c r="F650"/>
      <c r="G650"/>
      <c r="H650"/>
      <c r="I650"/>
      <c r="J650"/>
      <c r="K650"/>
    </row>
    <row r="651" spans="3:11" s="4" customFormat="1" ht="11.25" customHeight="1">
      <c r="C651"/>
      <c r="D651"/>
      <c r="E651"/>
      <c r="F651"/>
      <c r="G651"/>
      <c r="H651"/>
      <c r="I651"/>
      <c r="J651"/>
      <c r="K651"/>
    </row>
    <row r="652" spans="3:11" s="4" customFormat="1" ht="11.25" customHeight="1">
      <c r="C652"/>
      <c r="D652"/>
      <c r="E652"/>
      <c r="F652"/>
      <c r="G652"/>
      <c r="H652"/>
      <c r="I652"/>
      <c r="J652"/>
      <c r="K652"/>
    </row>
    <row r="653" spans="3:11" s="4" customFormat="1" ht="11.25" customHeight="1">
      <c r="C653"/>
      <c r="D653"/>
      <c r="E653"/>
      <c r="F653"/>
      <c r="G653"/>
      <c r="H653"/>
      <c r="I653"/>
      <c r="J653"/>
      <c r="K653"/>
    </row>
    <row r="654" spans="3:11" s="4" customFormat="1" ht="11.25" customHeight="1">
      <c r="C654"/>
      <c r="D654"/>
      <c r="E654"/>
      <c r="F654"/>
      <c r="G654"/>
      <c r="H654"/>
      <c r="I654"/>
      <c r="J654"/>
      <c r="K654"/>
    </row>
    <row r="655" spans="3:11" s="4" customFormat="1" ht="11.25" customHeight="1">
      <c r="C655"/>
      <c r="D655"/>
      <c r="E655"/>
      <c r="F655"/>
      <c r="G655"/>
      <c r="H655"/>
      <c r="I655"/>
      <c r="J655"/>
      <c r="K655"/>
    </row>
    <row r="656" spans="3:11" s="4" customFormat="1" ht="11.25" customHeight="1">
      <c r="C656"/>
      <c r="D656"/>
      <c r="E656"/>
      <c r="F656"/>
      <c r="G656"/>
      <c r="H656"/>
      <c r="I656"/>
      <c r="J656"/>
      <c r="K656"/>
    </row>
    <row r="657" spans="3:11" s="4" customFormat="1" ht="11.25" customHeight="1">
      <c r="C657"/>
      <c r="D657"/>
      <c r="E657"/>
      <c r="F657"/>
      <c r="G657"/>
      <c r="H657"/>
      <c r="I657"/>
      <c r="J657"/>
      <c r="K657"/>
    </row>
    <row r="658" spans="3:11" s="4" customFormat="1" ht="11.25" customHeight="1">
      <c r="C658"/>
      <c r="D658"/>
      <c r="E658"/>
      <c r="F658"/>
      <c r="G658"/>
      <c r="H658"/>
      <c r="I658"/>
      <c r="J658"/>
      <c r="K658"/>
    </row>
    <row r="659" spans="3:11" s="4" customFormat="1" ht="11.25" customHeight="1">
      <c r="C659"/>
      <c r="D659"/>
      <c r="E659"/>
      <c r="F659"/>
      <c r="G659"/>
      <c r="H659"/>
      <c r="I659"/>
      <c r="J659"/>
      <c r="K659"/>
    </row>
    <row r="660" spans="3:11" s="4" customFormat="1" ht="11.25" customHeight="1">
      <c r="C660"/>
      <c r="D660"/>
      <c r="E660"/>
      <c r="F660"/>
      <c r="G660"/>
      <c r="H660"/>
      <c r="I660"/>
      <c r="J660"/>
      <c r="K660"/>
    </row>
    <row r="661" spans="3:11" s="4" customFormat="1" ht="11.25" customHeight="1">
      <c r="C661"/>
      <c r="D661"/>
      <c r="E661"/>
      <c r="F661"/>
      <c r="G661"/>
      <c r="H661"/>
      <c r="I661"/>
      <c r="J661"/>
      <c r="K661"/>
    </row>
    <row r="662" spans="3:11" s="4" customFormat="1" ht="11.25" customHeight="1">
      <c r="C662"/>
      <c r="D662"/>
      <c r="E662"/>
      <c r="F662"/>
      <c r="G662"/>
      <c r="H662"/>
      <c r="I662"/>
      <c r="J662"/>
      <c r="K662"/>
    </row>
    <row r="663" spans="3:11" s="4" customFormat="1" ht="11.25" customHeight="1">
      <c r="C663"/>
      <c r="D663"/>
      <c r="E663"/>
      <c r="F663"/>
      <c r="G663"/>
      <c r="H663"/>
      <c r="I663"/>
      <c r="J663"/>
      <c r="K663"/>
    </row>
    <row r="664" spans="3:11" s="4" customFormat="1" ht="11.25" customHeight="1">
      <c r="C664"/>
      <c r="D664"/>
      <c r="E664"/>
      <c r="F664"/>
      <c r="G664"/>
      <c r="H664"/>
      <c r="I664"/>
      <c r="J664"/>
      <c r="K664"/>
    </row>
    <row r="665" spans="3:11" s="4" customFormat="1" ht="11.25" customHeight="1">
      <c r="C665"/>
      <c r="D665"/>
      <c r="E665"/>
      <c r="F665"/>
      <c r="G665"/>
      <c r="H665"/>
      <c r="I665"/>
      <c r="J665"/>
      <c r="K665"/>
    </row>
    <row r="666" spans="3:11" s="4" customFormat="1" ht="11.25" customHeight="1">
      <c r="C666"/>
      <c r="D666"/>
      <c r="E666"/>
      <c r="F666"/>
      <c r="G666"/>
      <c r="H666"/>
      <c r="I666"/>
      <c r="J666"/>
      <c r="K666"/>
    </row>
    <row r="667" spans="3:11" s="4" customFormat="1" ht="11.25" customHeight="1">
      <c r="C667"/>
      <c r="D667"/>
      <c r="E667"/>
      <c r="F667"/>
      <c r="G667"/>
      <c r="H667"/>
      <c r="I667"/>
      <c r="J667"/>
      <c r="K667"/>
    </row>
    <row r="668" spans="3:11" s="4" customFormat="1" ht="11.25" customHeight="1">
      <c r="C668"/>
      <c r="D668"/>
      <c r="E668"/>
      <c r="F668"/>
      <c r="G668"/>
      <c r="H668"/>
      <c r="I668"/>
      <c r="J668"/>
      <c r="K668"/>
    </row>
    <row r="669" spans="3:11" s="4" customFormat="1" ht="11.25" customHeight="1">
      <c r="C669"/>
      <c r="D669"/>
      <c r="E669"/>
      <c r="F669"/>
      <c r="G669"/>
      <c r="H669"/>
      <c r="I669"/>
      <c r="J669"/>
      <c r="K669"/>
    </row>
    <row r="670" spans="3:11" s="4" customFormat="1" ht="11.25" customHeight="1">
      <c r="C670"/>
      <c r="D670"/>
      <c r="E670"/>
      <c r="F670"/>
      <c r="G670"/>
      <c r="H670"/>
      <c r="I670"/>
      <c r="J670"/>
      <c r="K670"/>
    </row>
    <row r="671" spans="3:11" s="4" customFormat="1" ht="11.25" customHeight="1">
      <c r="C671"/>
      <c r="D671"/>
      <c r="E671"/>
      <c r="F671"/>
      <c r="G671"/>
      <c r="H671"/>
      <c r="I671"/>
      <c r="J671"/>
      <c r="K671"/>
    </row>
    <row r="672" spans="3:11" s="4" customFormat="1" ht="11.25" customHeight="1">
      <c r="C672"/>
      <c r="D672"/>
      <c r="E672"/>
      <c r="F672"/>
      <c r="G672"/>
      <c r="H672"/>
      <c r="I672"/>
      <c r="J672"/>
      <c r="K672"/>
    </row>
    <row r="673" spans="3:11" s="4" customFormat="1" ht="11.25" customHeight="1">
      <c r="C673"/>
      <c r="D673"/>
      <c r="E673"/>
      <c r="F673"/>
      <c r="G673"/>
      <c r="H673"/>
      <c r="I673"/>
      <c r="J673"/>
      <c r="K673"/>
    </row>
    <row r="674" spans="3:11" s="4" customFormat="1" ht="11.25" customHeight="1">
      <c r="C674"/>
      <c r="D674"/>
      <c r="E674"/>
      <c r="F674"/>
      <c r="G674"/>
      <c r="H674"/>
      <c r="I674"/>
      <c r="J674"/>
      <c r="K674"/>
    </row>
    <row r="675" spans="3:11" s="4" customFormat="1" ht="11.25" customHeight="1">
      <c r="C675"/>
      <c r="D675"/>
      <c r="E675"/>
      <c r="F675"/>
      <c r="G675"/>
      <c r="H675"/>
      <c r="I675"/>
      <c r="J675"/>
      <c r="K675"/>
    </row>
    <row r="676" spans="3:11" s="4" customFormat="1" ht="11.25" customHeight="1">
      <c r="C676"/>
      <c r="D676"/>
      <c r="E676"/>
      <c r="F676"/>
      <c r="G676"/>
      <c r="H676"/>
      <c r="I676"/>
      <c r="J676"/>
      <c r="K676"/>
    </row>
    <row r="677" spans="3:11" s="4" customFormat="1" ht="11.25" customHeight="1">
      <c r="C677"/>
      <c r="D677"/>
      <c r="E677"/>
      <c r="F677"/>
      <c r="G677"/>
      <c r="H677"/>
      <c r="I677"/>
      <c r="J677"/>
      <c r="K677"/>
    </row>
    <row r="678" spans="3:11" s="4" customFormat="1" ht="11.25" customHeight="1">
      <c r="C678"/>
      <c r="D678"/>
      <c r="E678"/>
      <c r="F678"/>
      <c r="G678"/>
      <c r="H678"/>
      <c r="I678"/>
      <c r="J678"/>
      <c r="K678"/>
    </row>
    <row r="679" spans="3:11" s="4" customFormat="1" ht="11.25" customHeight="1">
      <c r="C679"/>
      <c r="D679"/>
      <c r="E679"/>
      <c r="F679"/>
      <c r="G679"/>
      <c r="H679"/>
      <c r="I679"/>
      <c r="J679"/>
      <c r="K679"/>
    </row>
    <row r="680" spans="3:11" s="4" customFormat="1" ht="11.25" customHeight="1">
      <c r="C680"/>
      <c r="D680"/>
      <c r="E680"/>
      <c r="F680"/>
      <c r="G680"/>
      <c r="H680"/>
      <c r="I680"/>
      <c r="J680"/>
      <c r="K680"/>
    </row>
    <row r="681" spans="3:11" s="4" customFormat="1" ht="11.25" customHeight="1">
      <c r="C681"/>
      <c r="D681"/>
      <c r="E681"/>
      <c r="F681"/>
      <c r="G681"/>
      <c r="H681"/>
      <c r="I681"/>
      <c r="J681"/>
      <c r="K681"/>
    </row>
    <row r="682" spans="3:11" s="4" customFormat="1" ht="11.25" customHeight="1">
      <c r="C682"/>
      <c r="D682"/>
      <c r="E682"/>
      <c r="F682"/>
      <c r="G682"/>
      <c r="H682"/>
      <c r="I682"/>
      <c r="J682"/>
      <c r="K682"/>
    </row>
    <row r="683" spans="3:11" s="4" customFormat="1" ht="11.25" customHeight="1">
      <c r="C683"/>
      <c r="D683"/>
      <c r="E683"/>
      <c r="F683"/>
      <c r="G683"/>
      <c r="H683"/>
      <c r="I683"/>
      <c r="J683"/>
      <c r="K683"/>
    </row>
    <row r="684" spans="3:11" s="4" customFormat="1" ht="11.25" customHeight="1">
      <c r="C684"/>
      <c r="D684"/>
      <c r="E684"/>
      <c r="F684"/>
      <c r="G684"/>
      <c r="H684"/>
      <c r="I684"/>
      <c r="J684"/>
      <c r="K684"/>
    </row>
    <row r="685" spans="3:11" s="4" customFormat="1" ht="11.25" customHeight="1">
      <c r="C685"/>
      <c r="D685"/>
      <c r="E685"/>
      <c r="F685"/>
      <c r="G685"/>
      <c r="H685"/>
      <c r="I685"/>
      <c r="J685"/>
      <c r="K685"/>
    </row>
    <row r="686" spans="3:11" s="4" customFormat="1" ht="11.25" customHeight="1">
      <c r="C686"/>
      <c r="D686"/>
      <c r="E686"/>
      <c r="F686"/>
      <c r="G686"/>
      <c r="H686"/>
      <c r="I686"/>
      <c r="J686"/>
      <c r="K686"/>
    </row>
    <row r="687" spans="3:11" s="4" customFormat="1" ht="11.25" customHeight="1">
      <c r="C687"/>
      <c r="D687"/>
      <c r="E687"/>
      <c r="F687"/>
      <c r="G687"/>
      <c r="H687"/>
      <c r="I687"/>
      <c r="J687"/>
      <c r="K687"/>
    </row>
    <row r="688" spans="3:11" s="4" customFormat="1" ht="11.25" customHeight="1">
      <c r="C688"/>
      <c r="D688"/>
      <c r="E688"/>
      <c r="F688"/>
      <c r="G688"/>
      <c r="H688"/>
      <c r="I688"/>
      <c r="J688"/>
      <c r="K688"/>
    </row>
    <row r="689" spans="3:11" s="4" customFormat="1" ht="11.25" customHeight="1">
      <c r="C689"/>
      <c r="D689"/>
      <c r="E689"/>
      <c r="F689"/>
      <c r="G689"/>
      <c r="H689"/>
      <c r="I689"/>
      <c r="J689"/>
      <c r="K689"/>
    </row>
    <row r="690" spans="3:11" s="4" customFormat="1" ht="11.25" customHeight="1">
      <c r="C690"/>
      <c r="D690"/>
      <c r="E690"/>
      <c r="F690"/>
      <c r="G690"/>
      <c r="H690"/>
      <c r="I690"/>
      <c r="J690"/>
      <c r="K690"/>
    </row>
    <row r="691" spans="3:11" s="4" customFormat="1" ht="11.25" customHeight="1">
      <c r="C691"/>
      <c r="D691"/>
      <c r="E691"/>
      <c r="F691"/>
      <c r="G691"/>
      <c r="H691"/>
      <c r="I691"/>
      <c r="J691"/>
      <c r="K691"/>
    </row>
    <row r="692" spans="3:11" s="4" customFormat="1" ht="11.25" customHeight="1">
      <c r="C692"/>
      <c r="D692"/>
      <c r="E692"/>
      <c r="F692"/>
      <c r="G692"/>
      <c r="H692"/>
      <c r="I692"/>
      <c r="J692"/>
      <c r="K692"/>
    </row>
    <row r="693" spans="3:11" s="4" customFormat="1" ht="11.25" customHeight="1">
      <c r="C693"/>
      <c r="D693"/>
      <c r="E693"/>
      <c r="F693"/>
      <c r="G693"/>
      <c r="H693"/>
      <c r="I693"/>
      <c r="J693"/>
      <c r="K693"/>
    </row>
    <row r="694" spans="3:11" s="4" customFormat="1" ht="11.25" customHeight="1">
      <c r="C694"/>
      <c r="D694"/>
      <c r="E694"/>
      <c r="F694"/>
      <c r="G694"/>
      <c r="H694"/>
      <c r="I694"/>
      <c r="J694"/>
      <c r="K694"/>
    </row>
    <row r="695" spans="3:11" s="4" customFormat="1" ht="11.25" customHeight="1">
      <c r="C695"/>
      <c r="D695"/>
      <c r="E695"/>
      <c r="F695"/>
      <c r="G695"/>
      <c r="H695"/>
      <c r="I695"/>
      <c r="J695"/>
      <c r="K695"/>
    </row>
    <row r="696" spans="3:11" s="4" customFormat="1" ht="11.25" customHeight="1">
      <c r="C696"/>
      <c r="D696"/>
      <c r="E696"/>
      <c r="F696"/>
      <c r="G696"/>
      <c r="H696"/>
      <c r="I696"/>
      <c r="J696"/>
      <c r="K696"/>
    </row>
    <row r="697" spans="3:11" s="4" customFormat="1" ht="11.25" customHeight="1">
      <c r="C697"/>
      <c r="D697"/>
      <c r="E697"/>
      <c r="F697"/>
      <c r="G697"/>
      <c r="H697"/>
      <c r="I697"/>
      <c r="J697"/>
      <c r="K697"/>
    </row>
    <row r="698" spans="3:11" s="4" customFormat="1" ht="11.25" customHeight="1">
      <c r="C698"/>
      <c r="D698"/>
      <c r="E698"/>
      <c r="F698"/>
      <c r="G698"/>
      <c r="H698"/>
      <c r="I698"/>
      <c r="J698"/>
      <c r="K698"/>
    </row>
    <row r="699" spans="3:11" s="4" customFormat="1" ht="11.25" customHeight="1">
      <c r="C699"/>
      <c r="D699"/>
      <c r="E699"/>
      <c r="F699"/>
      <c r="G699"/>
      <c r="H699"/>
      <c r="I699"/>
      <c r="J699"/>
      <c r="K699"/>
    </row>
    <row r="700" spans="3:11" s="4" customFormat="1" ht="11.25" customHeight="1">
      <c r="C700"/>
      <c r="D700"/>
      <c r="E700"/>
      <c r="F700"/>
      <c r="G700"/>
      <c r="H700"/>
      <c r="I700"/>
      <c r="J700"/>
      <c r="K700"/>
    </row>
    <row r="701" spans="3:11" s="4" customFormat="1" ht="11.25" customHeight="1">
      <c r="C701"/>
      <c r="D701"/>
      <c r="E701"/>
      <c r="F701"/>
      <c r="G701"/>
      <c r="H701"/>
      <c r="I701"/>
      <c r="J701"/>
      <c r="K701"/>
    </row>
    <row r="702" spans="3:11" s="4" customFormat="1" ht="11.25" customHeight="1">
      <c r="C702"/>
      <c r="D702"/>
      <c r="E702"/>
      <c r="F702"/>
      <c r="G702"/>
      <c r="H702"/>
      <c r="I702"/>
      <c r="J702"/>
      <c r="K702"/>
    </row>
    <row r="703" spans="3:11" s="4" customFormat="1" ht="11.25" customHeight="1">
      <c r="C703"/>
      <c r="D703"/>
      <c r="E703"/>
      <c r="F703"/>
      <c r="G703"/>
      <c r="H703"/>
      <c r="I703"/>
      <c r="J703"/>
      <c r="K703"/>
    </row>
    <row r="704" spans="3:11" s="4" customFormat="1" ht="11.25" customHeight="1">
      <c r="C704"/>
      <c r="D704"/>
      <c r="E704"/>
      <c r="F704"/>
      <c r="G704"/>
      <c r="H704"/>
      <c r="I704"/>
      <c r="J704"/>
      <c r="K704"/>
    </row>
    <row r="705" spans="3:11" s="4" customFormat="1" ht="11.25" customHeight="1">
      <c r="C705"/>
      <c r="D705"/>
      <c r="E705"/>
      <c r="F705"/>
      <c r="G705"/>
      <c r="H705"/>
      <c r="I705"/>
      <c r="J705"/>
      <c r="K705"/>
    </row>
    <row r="706" spans="3:11" s="4" customFormat="1" ht="11.25" customHeight="1">
      <c r="C706"/>
      <c r="D706"/>
      <c r="E706"/>
      <c r="F706"/>
      <c r="G706"/>
      <c r="H706"/>
      <c r="I706"/>
      <c r="J706"/>
      <c r="K706"/>
    </row>
    <row r="707" spans="3:11" s="4" customFormat="1" ht="11.25" customHeight="1">
      <c r="C707"/>
      <c r="D707"/>
      <c r="E707"/>
      <c r="F707"/>
      <c r="G707"/>
      <c r="H707"/>
      <c r="I707"/>
      <c r="J707"/>
      <c r="K707"/>
    </row>
    <row r="708" spans="3:11" s="4" customFormat="1" ht="11.25" customHeight="1">
      <c r="C708"/>
      <c r="D708"/>
      <c r="E708"/>
      <c r="F708"/>
      <c r="G708"/>
      <c r="H708"/>
      <c r="I708"/>
      <c r="J708"/>
      <c r="K708"/>
    </row>
    <row r="709" spans="3:11" s="4" customFormat="1" ht="11.25" customHeight="1">
      <c r="C709"/>
      <c r="D709"/>
      <c r="E709"/>
      <c r="F709"/>
      <c r="G709"/>
      <c r="H709"/>
      <c r="I709"/>
      <c r="J709"/>
      <c r="K709"/>
    </row>
    <row r="710" spans="3:11" s="4" customFormat="1" ht="11.25" customHeight="1">
      <c r="C710"/>
      <c r="D710"/>
      <c r="E710"/>
      <c r="F710"/>
      <c r="G710"/>
      <c r="H710"/>
      <c r="I710"/>
      <c r="J710"/>
      <c r="K710"/>
    </row>
    <row r="711" spans="3:11" s="4" customFormat="1" ht="11.25" customHeight="1">
      <c r="C711"/>
      <c r="D711"/>
      <c r="E711"/>
      <c r="F711"/>
      <c r="G711"/>
      <c r="H711"/>
      <c r="I711"/>
      <c r="J711"/>
      <c r="K711"/>
    </row>
    <row r="712" spans="3:11" s="4" customFormat="1" ht="11.25" customHeight="1">
      <c r="C712"/>
      <c r="D712"/>
      <c r="E712"/>
      <c r="F712"/>
      <c r="G712"/>
      <c r="H712"/>
      <c r="I712"/>
      <c r="J712"/>
      <c r="K712"/>
    </row>
    <row r="713" spans="3:11" s="4" customFormat="1" ht="11.25" customHeight="1">
      <c r="C713"/>
      <c r="D713"/>
      <c r="E713"/>
      <c r="F713"/>
      <c r="G713"/>
      <c r="H713"/>
      <c r="I713"/>
      <c r="J713"/>
      <c r="K713"/>
    </row>
    <row r="714" spans="3:11" s="4" customFormat="1" ht="11.25" customHeight="1">
      <c r="C714"/>
      <c r="D714"/>
      <c r="E714"/>
      <c r="F714"/>
      <c r="G714"/>
      <c r="H714"/>
      <c r="I714"/>
      <c r="J714"/>
      <c r="K714"/>
    </row>
    <row r="715" spans="3:11" s="4" customFormat="1" ht="11.25" customHeight="1">
      <c r="C715"/>
      <c r="D715"/>
      <c r="E715"/>
      <c r="F715"/>
      <c r="G715"/>
      <c r="H715"/>
      <c r="I715"/>
      <c r="J715"/>
      <c r="K715"/>
    </row>
    <row r="716" spans="3:11" s="4" customFormat="1" ht="11.25" customHeight="1">
      <c r="C716"/>
      <c r="D716"/>
      <c r="E716"/>
      <c r="F716"/>
      <c r="G716"/>
      <c r="H716"/>
      <c r="I716"/>
      <c r="J716"/>
      <c r="K716"/>
    </row>
    <row r="717" spans="3:11" s="4" customFormat="1" ht="11.25" customHeight="1">
      <c r="C717"/>
      <c r="D717"/>
      <c r="E717"/>
      <c r="F717"/>
      <c r="G717"/>
      <c r="H717"/>
      <c r="I717"/>
      <c r="J717"/>
      <c r="K717"/>
    </row>
    <row r="718" spans="3:11" s="4" customFormat="1" ht="11.25" customHeight="1">
      <c r="C718"/>
      <c r="D718"/>
      <c r="E718"/>
      <c r="F718"/>
      <c r="G718"/>
      <c r="H718"/>
      <c r="I718"/>
      <c r="J718"/>
      <c r="K718"/>
    </row>
    <row r="719" spans="3:11" s="4" customFormat="1" ht="11.25" customHeight="1">
      <c r="C719"/>
      <c r="D719"/>
      <c r="E719"/>
      <c r="F719"/>
      <c r="G719"/>
      <c r="H719"/>
      <c r="I719"/>
      <c r="J719"/>
      <c r="K719"/>
    </row>
    <row r="720" spans="3:11" s="4" customFormat="1" ht="11.25" customHeight="1">
      <c r="C720"/>
      <c r="D720"/>
      <c r="E720"/>
      <c r="F720"/>
      <c r="G720"/>
      <c r="H720"/>
      <c r="I720"/>
      <c r="J720"/>
      <c r="K720"/>
    </row>
    <row r="721" spans="3:11" s="4" customFormat="1" ht="11.25" customHeight="1">
      <c r="C721"/>
      <c r="D721"/>
      <c r="E721"/>
      <c r="F721"/>
      <c r="G721"/>
      <c r="H721"/>
      <c r="I721"/>
      <c r="J721"/>
      <c r="K721"/>
    </row>
    <row r="722" spans="3:11" s="4" customFormat="1" ht="11.25" customHeight="1">
      <c r="C722"/>
      <c r="D722"/>
      <c r="E722"/>
      <c r="F722"/>
      <c r="G722"/>
      <c r="H722"/>
      <c r="I722"/>
      <c r="J722"/>
      <c r="K722"/>
    </row>
    <row r="723" spans="3:11" s="4" customFormat="1" ht="11.25" customHeight="1">
      <c r="C723"/>
      <c r="D723"/>
      <c r="E723"/>
      <c r="F723"/>
      <c r="G723"/>
      <c r="H723"/>
      <c r="I723"/>
      <c r="J723"/>
      <c r="K723"/>
    </row>
    <row r="724" spans="3:11" s="4" customFormat="1" ht="11.25" customHeight="1">
      <c r="C724"/>
      <c r="D724"/>
      <c r="E724"/>
      <c r="F724"/>
      <c r="G724"/>
      <c r="H724"/>
      <c r="I724"/>
      <c r="J724"/>
      <c r="K724"/>
    </row>
    <row r="725" spans="3:11" s="4" customFormat="1" ht="11.25" customHeight="1">
      <c r="C725"/>
      <c r="D725"/>
      <c r="E725"/>
      <c r="F725"/>
      <c r="G725"/>
      <c r="H725"/>
      <c r="I725"/>
      <c r="J725"/>
      <c r="K725"/>
    </row>
    <row r="726" spans="3:11" s="4" customFormat="1" ht="11.25" customHeight="1">
      <c r="C726"/>
      <c r="D726"/>
      <c r="E726"/>
      <c r="F726"/>
      <c r="G726"/>
      <c r="H726"/>
      <c r="I726"/>
      <c r="J726"/>
      <c r="K726"/>
    </row>
    <row r="727" spans="3:11" s="4" customFormat="1" ht="11.25" customHeight="1">
      <c r="C727"/>
      <c r="D727"/>
      <c r="E727"/>
      <c r="F727"/>
      <c r="G727"/>
      <c r="H727"/>
      <c r="I727"/>
      <c r="J727"/>
      <c r="K727"/>
    </row>
    <row r="728" spans="3:11" s="4" customFormat="1" ht="11.25" customHeight="1">
      <c r="C728"/>
      <c r="D728"/>
      <c r="E728"/>
      <c r="F728"/>
      <c r="G728"/>
      <c r="H728"/>
      <c r="I728"/>
      <c r="J728"/>
      <c r="K728"/>
    </row>
    <row r="729" spans="3:11" s="4" customFormat="1" ht="11.25" customHeight="1">
      <c r="C729"/>
      <c r="D729"/>
      <c r="E729"/>
      <c r="F729"/>
      <c r="G729"/>
      <c r="H729"/>
      <c r="I729"/>
      <c r="J729"/>
      <c r="K729"/>
    </row>
    <row r="730" spans="3:11" s="4" customFormat="1" ht="11.25" customHeight="1">
      <c r="C730"/>
      <c r="D730"/>
      <c r="E730"/>
      <c r="F730"/>
      <c r="G730"/>
      <c r="H730"/>
      <c r="I730"/>
      <c r="J730"/>
      <c r="K730"/>
    </row>
    <row r="731" spans="3:11" s="4" customFormat="1" ht="11.25" customHeight="1">
      <c r="C731"/>
      <c r="D731"/>
      <c r="E731"/>
      <c r="F731"/>
      <c r="G731"/>
      <c r="H731"/>
      <c r="I731"/>
      <c r="J731"/>
      <c r="K731"/>
    </row>
    <row r="732" spans="3:11" s="4" customFormat="1" ht="11.25" customHeight="1">
      <c r="C732"/>
      <c r="D732"/>
      <c r="E732"/>
      <c r="F732"/>
      <c r="G732"/>
      <c r="H732"/>
      <c r="I732"/>
      <c r="J732"/>
      <c r="K732"/>
    </row>
    <row r="733" spans="3:11" s="4" customFormat="1" ht="11.25" customHeight="1">
      <c r="C733"/>
      <c r="D733"/>
      <c r="E733"/>
      <c r="F733"/>
      <c r="G733"/>
      <c r="H733"/>
      <c r="I733"/>
      <c r="J733"/>
      <c r="K733"/>
    </row>
    <row r="734" spans="3:11" s="4" customFormat="1" ht="11.25" customHeight="1">
      <c r="C734"/>
      <c r="D734"/>
      <c r="E734"/>
      <c r="F734"/>
      <c r="G734"/>
      <c r="H734"/>
      <c r="I734"/>
      <c r="J734"/>
      <c r="K734"/>
    </row>
    <row r="735" spans="3:11" s="4" customFormat="1" ht="11.25" customHeight="1">
      <c r="C735"/>
      <c r="D735"/>
      <c r="E735"/>
      <c r="F735"/>
      <c r="G735"/>
      <c r="H735"/>
      <c r="I735"/>
      <c r="J735"/>
      <c r="K735"/>
    </row>
    <row r="736" spans="3:11" s="4" customFormat="1" ht="11.25" customHeight="1">
      <c r="C736"/>
      <c r="D736"/>
      <c r="E736"/>
      <c r="F736"/>
      <c r="G736"/>
      <c r="H736"/>
      <c r="I736"/>
      <c r="J736"/>
      <c r="K736"/>
    </row>
    <row r="737" spans="3:11" s="4" customFormat="1" ht="11.25" customHeight="1">
      <c r="C737"/>
      <c r="D737"/>
      <c r="E737"/>
      <c r="F737"/>
      <c r="G737"/>
      <c r="H737"/>
      <c r="I737"/>
      <c r="J737"/>
      <c r="K737"/>
    </row>
    <row r="738" spans="3:11" s="4" customFormat="1" ht="11.25" customHeight="1">
      <c r="C738"/>
      <c r="D738"/>
      <c r="E738"/>
      <c r="F738"/>
      <c r="G738"/>
      <c r="H738"/>
      <c r="I738"/>
      <c r="J738"/>
      <c r="K738"/>
    </row>
    <row r="739" spans="3:11" s="4" customFormat="1" ht="11.25" customHeight="1">
      <c r="C739"/>
      <c r="D739"/>
      <c r="E739"/>
      <c r="F739"/>
      <c r="G739"/>
      <c r="H739"/>
      <c r="I739"/>
      <c r="J739"/>
      <c r="K739"/>
    </row>
    <row r="740" spans="3:11" s="4" customFormat="1" ht="11.25" customHeight="1">
      <c r="C740"/>
      <c r="D740"/>
      <c r="E740"/>
      <c r="F740"/>
      <c r="G740"/>
      <c r="H740"/>
      <c r="I740"/>
      <c r="J740"/>
      <c r="K740"/>
    </row>
    <row r="741" spans="3:11" s="4" customFormat="1" ht="11.25" customHeight="1">
      <c r="C741"/>
      <c r="D741"/>
      <c r="E741"/>
      <c r="F741"/>
      <c r="G741"/>
      <c r="H741"/>
      <c r="I741"/>
      <c r="J741"/>
      <c r="K741"/>
    </row>
    <row r="742" spans="3:11" s="4" customFormat="1" ht="11.25" customHeight="1">
      <c r="C742"/>
      <c r="D742"/>
      <c r="E742"/>
      <c r="F742"/>
      <c r="G742"/>
      <c r="H742"/>
      <c r="I742"/>
      <c r="J742"/>
      <c r="K742"/>
    </row>
    <row r="743" spans="3:11" s="4" customFormat="1" ht="11.25" customHeight="1">
      <c r="C743"/>
      <c r="D743"/>
      <c r="E743"/>
      <c r="F743"/>
      <c r="G743"/>
      <c r="H743"/>
      <c r="I743"/>
      <c r="J743"/>
      <c r="K743"/>
    </row>
    <row r="744" spans="3:11" s="4" customFormat="1" ht="11.25" customHeight="1">
      <c r="C744"/>
      <c r="D744"/>
      <c r="E744"/>
      <c r="F744"/>
      <c r="G744"/>
      <c r="H744"/>
      <c r="I744"/>
      <c r="J744"/>
      <c r="K744"/>
    </row>
    <row r="745" spans="3:11" s="4" customFormat="1" ht="11.25" customHeight="1">
      <c r="C745"/>
      <c r="D745"/>
      <c r="E745"/>
      <c r="F745"/>
      <c r="G745"/>
      <c r="H745"/>
      <c r="I745"/>
      <c r="J745"/>
      <c r="K745"/>
    </row>
    <row r="746" spans="3:11" s="4" customFormat="1" ht="11.25" customHeight="1">
      <c r="C746"/>
      <c r="D746"/>
      <c r="E746"/>
      <c r="F746"/>
      <c r="G746"/>
      <c r="H746"/>
      <c r="I746"/>
      <c r="J746"/>
      <c r="K746"/>
    </row>
    <row r="747" spans="3:11" s="4" customFormat="1" ht="11.25" customHeight="1">
      <c r="C747"/>
      <c r="D747"/>
      <c r="E747"/>
      <c r="F747"/>
      <c r="G747"/>
      <c r="H747"/>
      <c r="I747"/>
      <c r="J747"/>
      <c r="K747"/>
    </row>
    <row r="748" spans="3:11" s="4" customFormat="1" ht="11.25" customHeight="1">
      <c r="C748"/>
      <c r="D748"/>
      <c r="E748"/>
      <c r="F748"/>
      <c r="G748"/>
      <c r="H748"/>
      <c r="I748"/>
      <c r="J748"/>
      <c r="K748"/>
    </row>
    <row r="749" spans="3:11" s="4" customFormat="1" ht="11.25" customHeight="1">
      <c r="C749"/>
      <c r="D749"/>
      <c r="E749"/>
      <c r="F749"/>
      <c r="G749"/>
      <c r="H749"/>
      <c r="I749"/>
      <c r="J749"/>
      <c r="K749"/>
    </row>
    <row r="750" spans="3:11" s="4" customFormat="1" ht="11.25" customHeight="1">
      <c r="C750"/>
      <c r="D750"/>
      <c r="E750"/>
      <c r="F750"/>
      <c r="G750"/>
      <c r="H750"/>
      <c r="I750"/>
      <c r="J750"/>
      <c r="K750"/>
    </row>
    <row r="751" spans="3:11" s="4" customFormat="1" ht="11.25" customHeight="1">
      <c r="C751"/>
      <c r="D751"/>
      <c r="E751"/>
      <c r="F751"/>
      <c r="G751"/>
      <c r="H751"/>
      <c r="I751"/>
      <c r="J751"/>
      <c r="K751"/>
    </row>
    <row r="752" spans="3:11" s="4" customFormat="1" ht="11.25" customHeight="1">
      <c r="C752"/>
      <c r="D752"/>
      <c r="E752"/>
      <c r="F752"/>
      <c r="G752"/>
      <c r="H752"/>
      <c r="I752"/>
      <c r="J752"/>
      <c r="K752"/>
    </row>
    <row r="753" spans="3:11" s="4" customFormat="1" ht="11.25" customHeight="1">
      <c r="C753"/>
      <c r="D753"/>
      <c r="E753"/>
      <c r="F753"/>
      <c r="G753"/>
      <c r="H753"/>
      <c r="I753"/>
      <c r="J753"/>
      <c r="K753"/>
    </row>
    <row r="754" spans="3:11" s="4" customFormat="1" ht="11.25" customHeight="1">
      <c r="C754"/>
      <c r="D754"/>
      <c r="E754"/>
      <c r="F754"/>
      <c r="G754"/>
      <c r="H754"/>
      <c r="I754"/>
      <c r="J754"/>
      <c r="K754"/>
    </row>
    <row r="755" spans="3:11" s="4" customFormat="1" ht="11.25" customHeight="1">
      <c r="C755"/>
      <c r="D755"/>
      <c r="E755"/>
      <c r="F755"/>
      <c r="G755"/>
      <c r="H755"/>
      <c r="I755"/>
      <c r="J755"/>
      <c r="K755"/>
    </row>
    <row r="756" spans="3:11" s="4" customFormat="1" ht="11.25" customHeight="1">
      <c r="C756"/>
      <c r="D756"/>
      <c r="E756"/>
      <c r="F756"/>
      <c r="G756"/>
      <c r="H756"/>
      <c r="I756"/>
      <c r="J756"/>
      <c r="K756"/>
    </row>
    <row r="757" spans="3:11" s="4" customFormat="1" ht="11.25" customHeight="1">
      <c r="C757"/>
      <c r="D757"/>
      <c r="E757"/>
      <c r="F757"/>
      <c r="G757"/>
      <c r="H757"/>
      <c r="I757"/>
      <c r="J757"/>
      <c r="K757"/>
    </row>
    <row r="758" spans="3:11" s="4" customFormat="1" ht="11.25" customHeight="1">
      <c r="C758"/>
      <c r="D758"/>
      <c r="E758"/>
      <c r="F758"/>
      <c r="G758"/>
      <c r="H758"/>
      <c r="I758"/>
      <c r="J758"/>
      <c r="K758"/>
    </row>
    <row r="759" spans="3:11" s="4" customFormat="1" ht="11.25" customHeight="1">
      <c r="C759"/>
      <c r="D759"/>
      <c r="E759"/>
      <c r="F759"/>
      <c r="G759"/>
      <c r="H759"/>
      <c r="I759"/>
      <c r="J759"/>
      <c r="K759"/>
    </row>
    <row r="760" spans="3:11" s="4" customFormat="1" ht="11.25" customHeight="1">
      <c r="C760"/>
      <c r="D760"/>
      <c r="E760"/>
      <c r="F760"/>
      <c r="G760"/>
      <c r="H760"/>
      <c r="I760"/>
      <c r="J760"/>
      <c r="K760"/>
    </row>
    <row r="761" spans="3:11" s="4" customFormat="1" ht="11.25" customHeight="1">
      <c r="C761"/>
      <c r="D761"/>
      <c r="E761"/>
      <c r="F761"/>
      <c r="G761"/>
      <c r="H761"/>
      <c r="I761"/>
      <c r="J761"/>
      <c r="K761"/>
    </row>
    <row r="762" spans="3:11" s="4" customFormat="1" ht="11.25" customHeight="1">
      <c r="C762"/>
      <c r="D762"/>
      <c r="E762"/>
      <c r="F762"/>
      <c r="G762"/>
      <c r="H762"/>
      <c r="I762"/>
      <c r="J762"/>
      <c r="K762"/>
    </row>
    <row r="763" spans="3:11" s="4" customFormat="1" ht="11.25" customHeight="1">
      <c r="C763"/>
      <c r="D763"/>
      <c r="E763"/>
      <c r="F763"/>
      <c r="G763"/>
      <c r="H763"/>
      <c r="I763"/>
      <c r="J763"/>
      <c r="K763"/>
    </row>
    <row r="764" spans="3:11" s="4" customFormat="1" ht="11.25" customHeight="1">
      <c r="C764"/>
      <c r="D764"/>
      <c r="E764"/>
      <c r="F764"/>
      <c r="G764"/>
      <c r="H764"/>
      <c r="I764"/>
      <c r="J764"/>
      <c r="K764"/>
    </row>
    <row r="765" spans="3:11" s="4" customFormat="1" ht="11.25" customHeight="1">
      <c r="C765"/>
      <c r="D765"/>
      <c r="E765"/>
      <c r="F765"/>
      <c r="G765"/>
      <c r="H765"/>
      <c r="I765"/>
      <c r="J765"/>
      <c r="K765"/>
    </row>
    <row r="766" spans="3:11" s="4" customFormat="1" ht="11.25" customHeight="1">
      <c r="C766"/>
      <c r="D766"/>
      <c r="E766"/>
      <c r="F766"/>
      <c r="G766"/>
      <c r="H766"/>
      <c r="I766"/>
      <c r="J766"/>
      <c r="K766"/>
    </row>
    <row r="767" spans="3:11" s="4" customFormat="1" ht="11.25" customHeight="1">
      <c r="C767"/>
      <c r="D767"/>
      <c r="E767"/>
      <c r="F767"/>
      <c r="G767"/>
      <c r="H767"/>
      <c r="I767"/>
      <c r="J767"/>
      <c r="K767"/>
    </row>
    <row r="768" spans="3:11" s="4" customFormat="1" ht="11.25" customHeight="1">
      <c r="C768"/>
      <c r="D768"/>
      <c r="E768"/>
      <c r="F768"/>
      <c r="G768"/>
      <c r="H768"/>
      <c r="I768"/>
      <c r="J768"/>
      <c r="K768"/>
    </row>
    <row r="769" spans="3:11" s="4" customFormat="1" ht="11.25" customHeight="1">
      <c r="C769"/>
      <c r="D769"/>
      <c r="E769"/>
      <c r="F769"/>
      <c r="G769"/>
      <c r="H769"/>
      <c r="I769"/>
      <c r="J769"/>
      <c r="K769"/>
    </row>
    <row r="770" spans="3:11" s="4" customFormat="1" ht="11.25" customHeight="1">
      <c r="C770"/>
      <c r="D770"/>
      <c r="E770"/>
      <c r="F770"/>
      <c r="G770"/>
      <c r="H770"/>
      <c r="I770"/>
      <c r="J770"/>
      <c r="K770"/>
    </row>
    <row r="771" spans="3:11" s="4" customFormat="1" ht="11.25" customHeight="1">
      <c r="C771"/>
      <c r="D771"/>
      <c r="E771"/>
      <c r="F771"/>
      <c r="G771"/>
      <c r="H771"/>
      <c r="I771"/>
      <c r="J771"/>
      <c r="K771"/>
    </row>
    <row r="772" spans="3:11" s="4" customFormat="1" ht="11.25" customHeight="1">
      <c r="C772"/>
      <c r="D772"/>
      <c r="E772"/>
      <c r="F772"/>
      <c r="G772"/>
      <c r="H772"/>
      <c r="I772"/>
      <c r="J772"/>
      <c r="K772"/>
    </row>
    <row r="773" spans="3:11" s="4" customFormat="1" ht="11.25" customHeight="1">
      <c r="C773"/>
      <c r="D773"/>
      <c r="E773"/>
      <c r="F773"/>
      <c r="G773"/>
      <c r="H773"/>
      <c r="I773"/>
      <c r="J773"/>
      <c r="K773"/>
    </row>
    <row r="774" spans="3:11" s="4" customFormat="1" ht="11.25" customHeight="1">
      <c r="C774"/>
      <c r="D774"/>
      <c r="E774"/>
      <c r="F774"/>
      <c r="G774"/>
      <c r="H774"/>
      <c r="I774"/>
      <c r="J774"/>
      <c r="K774"/>
    </row>
    <row r="775" spans="3:11" s="4" customFormat="1" ht="11.25" customHeight="1">
      <c r="C775"/>
      <c r="D775"/>
      <c r="E775"/>
      <c r="F775"/>
      <c r="G775"/>
      <c r="H775"/>
      <c r="I775"/>
      <c r="J775"/>
      <c r="K775"/>
    </row>
  </sheetData>
  <sheetProtection/>
  <mergeCells count="58">
    <mergeCell ref="A13:O13"/>
    <mergeCell ref="A12:O12"/>
    <mergeCell ref="A4:O4"/>
    <mergeCell ref="A5:O5"/>
    <mergeCell ref="A6:O6"/>
    <mergeCell ref="A7:O7"/>
    <mergeCell ref="A8:O8"/>
    <mergeCell ref="A9:O9"/>
    <mergeCell ref="A10:O10"/>
    <mergeCell ref="A11:O11"/>
    <mergeCell ref="D14:F14"/>
    <mergeCell ref="A14:C14"/>
    <mergeCell ref="A1:O1"/>
    <mergeCell ref="A3:O3"/>
    <mergeCell ref="B143:C143"/>
    <mergeCell ref="B133:C133"/>
    <mergeCell ref="B136:C136"/>
    <mergeCell ref="A138:C138"/>
    <mergeCell ref="B139:C139"/>
    <mergeCell ref="A2:O2"/>
    <mergeCell ref="B151:C151"/>
    <mergeCell ref="B154:C154"/>
    <mergeCell ref="A157:C157"/>
    <mergeCell ref="A15:C15"/>
    <mergeCell ref="B16:C16"/>
    <mergeCell ref="B25:C25"/>
    <mergeCell ref="B33:C33"/>
    <mergeCell ref="B36:C36"/>
    <mergeCell ref="A128:C128"/>
    <mergeCell ref="B129:C129"/>
    <mergeCell ref="A111:C111"/>
    <mergeCell ref="B112:C112"/>
    <mergeCell ref="B119:C119"/>
    <mergeCell ref="A121:C121"/>
    <mergeCell ref="B122:C122"/>
    <mergeCell ref="B126:C126"/>
    <mergeCell ref="B88:C88"/>
    <mergeCell ref="B91:C91"/>
    <mergeCell ref="B94:C94"/>
    <mergeCell ref="B99:C99"/>
    <mergeCell ref="B103:C103"/>
    <mergeCell ref="B108:C108"/>
    <mergeCell ref="B69:C69"/>
    <mergeCell ref="A73:C73"/>
    <mergeCell ref="B74:C74"/>
    <mergeCell ref="B77:C77"/>
    <mergeCell ref="B82:C82"/>
    <mergeCell ref="A87:C87"/>
    <mergeCell ref="A162:C162"/>
    <mergeCell ref="B20:C20"/>
    <mergeCell ref="B40:C40"/>
    <mergeCell ref="B44:C44"/>
    <mergeCell ref="B47:C47"/>
    <mergeCell ref="A54:C54"/>
    <mergeCell ref="B55:C55"/>
    <mergeCell ref="B59:C59"/>
    <mergeCell ref="B62:C62"/>
    <mergeCell ref="B65:C65"/>
  </mergeCells>
  <hyperlinks>
    <hyperlink ref="A162:B162" r:id="rId1" display="© Commonwealth of Australia &lt;&lt;yyyy&gt;&gt;"/>
  </hyperlinks>
  <printOptions/>
  <pageMargins left="0.75" right="0.75" top="1" bottom="1" header="0.5" footer="0.5"/>
  <pageSetup horizontalDpi="600" verticalDpi="600" orientation="portrait" r:id="rId3"/>
  <drawing r:id="rId2"/>
</worksheet>
</file>

<file path=xl/worksheets/sheet15.xml><?xml version="1.0" encoding="utf-8"?>
<worksheet xmlns="http://schemas.openxmlformats.org/spreadsheetml/2006/main" xmlns:r="http://schemas.openxmlformats.org/officeDocument/2006/relationships">
  <dimension ref="A1:O766"/>
  <sheetViews>
    <sheetView zoomScalePageLayoutView="0" workbookViewId="0" topLeftCell="A1">
      <pane ySplit="13" topLeftCell="A14" activePane="bottomLeft" state="frozen"/>
      <selection pane="topLeft" activeCell="A1" sqref="A1"/>
      <selection pane="bottomLeft" activeCell="A2" sqref="A2:O2"/>
    </sheetView>
  </sheetViews>
  <sheetFormatPr defaultColWidth="9.140625" defaultRowHeight="12.75"/>
  <cols>
    <col min="1" max="1" width="4.7109375" style="4" customWidth="1"/>
    <col min="2" max="2" width="7.00390625" style="4" customWidth="1"/>
    <col min="3" max="3" width="35.00390625" style="0" customWidth="1"/>
    <col min="4" max="4" width="11.421875" style="0" customWidth="1"/>
  </cols>
  <sheetData>
    <row r="1" spans="1:15" s="24" customFormat="1" ht="60" customHeight="1">
      <c r="A1" s="326" t="s">
        <v>1523</v>
      </c>
      <c r="B1" s="326"/>
      <c r="C1" s="326"/>
      <c r="D1" s="326"/>
      <c r="E1" s="326"/>
      <c r="F1" s="326"/>
      <c r="G1" s="326"/>
      <c r="H1" s="326"/>
      <c r="I1" s="326"/>
      <c r="J1" s="326"/>
      <c r="K1" s="326"/>
      <c r="L1" s="326"/>
      <c r="M1" s="326"/>
      <c r="N1" s="326"/>
      <c r="O1" s="326"/>
    </row>
    <row r="2" spans="1:15" s="1" customFormat="1" ht="15.75">
      <c r="A2" s="356" t="s">
        <v>1566</v>
      </c>
      <c r="B2" s="356"/>
      <c r="C2" s="356"/>
      <c r="D2" s="356"/>
      <c r="E2" s="356"/>
      <c r="F2" s="356"/>
      <c r="G2" s="356"/>
      <c r="H2" s="356"/>
      <c r="I2" s="356"/>
      <c r="J2" s="356"/>
      <c r="K2" s="356"/>
      <c r="L2" s="356"/>
      <c r="M2" s="356"/>
      <c r="N2" s="356"/>
      <c r="O2" s="356"/>
    </row>
    <row r="3" spans="1:15" s="13" customFormat="1" ht="12.75">
      <c r="A3" s="319" t="s">
        <v>1076</v>
      </c>
      <c r="B3" s="319"/>
      <c r="C3" s="319"/>
      <c r="D3" s="319"/>
      <c r="E3" s="319"/>
      <c r="F3" s="319"/>
      <c r="G3" s="319"/>
      <c r="H3" s="319"/>
      <c r="I3" s="319"/>
      <c r="J3" s="319"/>
      <c r="K3" s="319"/>
      <c r="L3" s="319"/>
      <c r="M3" s="353"/>
      <c r="N3" s="353"/>
      <c r="O3" s="353"/>
    </row>
    <row r="4" spans="1:15" s="13" customFormat="1" ht="12.75">
      <c r="A4" s="318" t="s">
        <v>1097</v>
      </c>
      <c r="B4" s="318"/>
      <c r="C4" s="318"/>
      <c r="D4" s="318"/>
      <c r="E4" s="318"/>
      <c r="F4" s="318"/>
      <c r="G4" s="318"/>
      <c r="H4" s="318"/>
      <c r="I4" s="318"/>
      <c r="J4" s="318"/>
      <c r="K4" s="318"/>
      <c r="L4" s="318"/>
      <c r="M4" s="353"/>
      <c r="N4" s="353"/>
      <c r="O4" s="353"/>
    </row>
    <row r="5" spans="1:15" s="13" customFormat="1" ht="11.25" customHeight="1">
      <c r="A5" s="318"/>
      <c r="B5" s="318"/>
      <c r="C5" s="318"/>
      <c r="D5" s="318"/>
      <c r="E5" s="318"/>
      <c r="F5" s="318"/>
      <c r="G5" s="318"/>
      <c r="H5" s="318"/>
      <c r="I5" s="318"/>
      <c r="J5" s="318"/>
      <c r="K5" s="318"/>
      <c r="L5" s="318"/>
      <c r="M5" s="353"/>
      <c r="N5" s="353"/>
      <c r="O5" s="353"/>
    </row>
    <row r="6" spans="1:15" s="13" customFormat="1" ht="11.25" customHeight="1">
      <c r="A6" s="354" t="s">
        <v>1539</v>
      </c>
      <c r="B6" s="354"/>
      <c r="C6" s="354"/>
      <c r="D6" s="354"/>
      <c r="E6" s="354"/>
      <c r="F6" s="354"/>
      <c r="G6" s="354"/>
      <c r="H6" s="354"/>
      <c r="I6" s="354"/>
      <c r="J6" s="354"/>
      <c r="K6" s="354"/>
      <c r="L6" s="354"/>
      <c r="M6" s="353"/>
      <c r="N6" s="353"/>
      <c r="O6" s="353"/>
    </row>
    <row r="7" spans="1:15" s="13" customFormat="1" ht="11.25" customHeight="1">
      <c r="A7" s="359" t="s">
        <v>1540</v>
      </c>
      <c r="B7" s="359"/>
      <c r="C7" s="359"/>
      <c r="D7" s="359"/>
      <c r="E7" s="359"/>
      <c r="F7" s="359"/>
      <c r="G7" s="359"/>
      <c r="H7" s="359"/>
      <c r="I7" s="359"/>
      <c r="J7" s="359"/>
      <c r="K7" s="359"/>
      <c r="L7" s="359"/>
      <c r="M7" s="353"/>
      <c r="N7" s="353"/>
      <c r="O7" s="353"/>
    </row>
    <row r="8" spans="1:15" s="13" customFormat="1" ht="11.25" customHeight="1">
      <c r="A8" s="341"/>
      <c r="B8" s="341"/>
      <c r="C8" s="341"/>
      <c r="D8" s="341"/>
      <c r="E8" s="341"/>
      <c r="F8" s="341"/>
      <c r="G8" s="341"/>
      <c r="H8" s="341"/>
      <c r="I8" s="341"/>
      <c r="J8" s="341"/>
      <c r="K8" s="341"/>
      <c r="L8" s="341"/>
      <c r="M8" s="353"/>
      <c r="N8" s="353"/>
      <c r="O8" s="353"/>
    </row>
    <row r="9" spans="1:15" s="13" customFormat="1" ht="11.25" customHeight="1">
      <c r="A9" s="341" t="s">
        <v>926</v>
      </c>
      <c r="B9" s="341"/>
      <c r="C9" s="341"/>
      <c r="D9" s="341"/>
      <c r="E9" s="341"/>
      <c r="F9" s="341"/>
      <c r="G9" s="341"/>
      <c r="H9" s="341"/>
      <c r="I9" s="341"/>
      <c r="J9" s="341"/>
      <c r="K9" s="341"/>
      <c r="L9" s="341"/>
      <c r="M9" s="353"/>
      <c r="N9" s="353"/>
      <c r="O9" s="353"/>
    </row>
    <row r="10" spans="1:15" s="13" customFormat="1" ht="11.25" customHeight="1">
      <c r="A10" s="359" t="s">
        <v>922</v>
      </c>
      <c r="B10" s="359"/>
      <c r="C10" s="359"/>
      <c r="D10" s="359"/>
      <c r="E10" s="359"/>
      <c r="F10" s="359"/>
      <c r="G10" s="359"/>
      <c r="H10" s="359"/>
      <c r="I10" s="359"/>
      <c r="J10" s="359"/>
      <c r="K10" s="359"/>
      <c r="L10" s="359"/>
      <c r="M10" s="353"/>
      <c r="N10" s="353"/>
      <c r="O10" s="353"/>
    </row>
    <row r="11" spans="1:15" s="13" customFormat="1" ht="25.5" customHeight="1">
      <c r="A11" s="379" t="s">
        <v>923</v>
      </c>
      <c r="B11" s="379"/>
      <c r="C11" s="379"/>
      <c r="D11" s="379"/>
      <c r="E11" s="379"/>
      <c r="F11" s="379"/>
      <c r="G11" s="379"/>
      <c r="H11" s="379"/>
      <c r="I11" s="379"/>
      <c r="J11" s="379"/>
      <c r="K11" s="379"/>
      <c r="L11" s="379"/>
      <c r="M11" s="380"/>
      <c r="N11" s="380"/>
      <c r="O11" s="380"/>
    </row>
    <row r="12" spans="1:15" s="13" customFormat="1" ht="11.25" customHeight="1">
      <c r="A12" s="381"/>
      <c r="B12" s="381"/>
      <c r="C12" s="381"/>
      <c r="D12" s="381"/>
      <c r="E12" s="381"/>
      <c r="F12" s="381"/>
      <c r="G12" s="381"/>
      <c r="H12" s="381"/>
      <c r="I12" s="381"/>
      <c r="J12" s="381"/>
      <c r="K12" s="381"/>
      <c r="L12" s="381"/>
      <c r="M12" s="380"/>
      <c r="N12" s="380"/>
      <c r="O12" s="380"/>
    </row>
    <row r="13" spans="1:6" ht="18" customHeight="1">
      <c r="A13" s="322" t="s">
        <v>1538</v>
      </c>
      <c r="B13" s="322"/>
      <c r="C13" s="352"/>
      <c r="D13" s="365" t="s">
        <v>1078</v>
      </c>
      <c r="E13" s="344"/>
      <c r="F13" s="345"/>
    </row>
    <row r="14" spans="1:12" s="23" customFormat="1" ht="11.25" customHeight="1">
      <c r="A14" s="377" t="s">
        <v>20</v>
      </c>
      <c r="B14" s="377"/>
      <c r="C14" s="378"/>
      <c r="D14" s="149">
        <v>17.72</v>
      </c>
      <c r="E14" s="129"/>
      <c r="F14" s="31"/>
      <c r="G14" s="98"/>
      <c r="H14" s="98"/>
      <c r="I14" s="98"/>
      <c r="J14" s="68"/>
      <c r="K14" s="68"/>
      <c r="L14" s="68"/>
    </row>
    <row r="15" spans="1:12" s="26" customFormat="1" ht="11.25" customHeight="1">
      <c r="A15" s="168"/>
      <c r="B15" s="368" t="s">
        <v>765</v>
      </c>
      <c r="C15" s="369"/>
      <c r="D15" s="130"/>
      <c r="E15" s="131">
        <v>1.51</v>
      </c>
      <c r="F15" s="32"/>
      <c r="G15" s="75"/>
      <c r="H15" s="75"/>
      <c r="I15" s="75"/>
      <c r="J15" s="42"/>
      <c r="K15" s="42"/>
      <c r="L15" s="42"/>
    </row>
    <row r="16" spans="1:12" s="26" customFormat="1" ht="11.25" customHeight="1">
      <c r="A16" s="169"/>
      <c r="B16" s="170"/>
      <c r="C16" s="142" t="s">
        <v>877</v>
      </c>
      <c r="D16" s="155"/>
      <c r="E16" s="143"/>
      <c r="F16" s="152">
        <v>0.81</v>
      </c>
      <c r="G16" s="75"/>
      <c r="H16" s="75"/>
      <c r="I16" s="75"/>
      <c r="J16" s="42"/>
      <c r="K16" s="42"/>
      <c r="L16" s="42"/>
    </row>
    <row r="17" spans="1:12" s="26" customFormat="1" ht="11.25" customHeight="1">
      <c r="A17" s="169"/>
      <c r="B17" s="170"/>
      <c r="C17" s="142" t="s">
        <v>60</v>
      </c>
      <c r="D17" s="155"/>
      <c r="E17" s="143"/>
      <c r="F17" s="152">
        <v>0.35</v>
      </c>
      <c r="G17" s="75"/>
      <c r="H17" s="75"/>
      <c r="I17" s="75"/>
      <c r="J17" s="42"/>
      <c r="K17" s="42"/>
      <c r="L17" s="42"/>
    </row>
    <row r="18" spans="1:12" s="26" customFormat="1" ht="11.25" customHeight="1">
      <c r="A18" s="169"/>
      <c r="B18" s="170"/>
      <c r="C18" s="142" t="s">
        <v>61</v>
      </c>
      <c r="D18" s="166"/>
      <c r="E18" s="143"/>
      <c r="F18" s="152">
        <v>0.35</v>
      </c>
      <c r="G18" s="75"/>
      <c r="H18" s="75"/>
      <c r="I18" s="75"/>
      <c r="J18" s="42"/>
      <c r="K18" s="42"/>
      <c r="L18" s="42"/>
    </row>
    <row r="19" spans="1:15" s="26" customFormat="1" ht="11.25" customHeight="1">
      <c r="A19" s="168"/>
      <c r="B19" s="368" t="s">
        <v>62</v>
      </c>
      <c r="C19" s="369"/>
      <c r="D19" s="167"/>
      <c r="E19" s="131">
        <v>2.2</v>
      </c>
      <c r="F19" s="32"/>
      <c r="G19" s="72"/>
      <c r="H19" s="134"/>
      <c r="I19" s="134"/>
      <c r="J19" s="134"/>
      <c r="K19" s="134"/>
      <c r="L19" s="134"/>
      <c r="M19" s="11"/>
      <c r="N19" s="11"/>
      <c r="O19" s="11"/>
    </row>
    <row r="20" spans="1:15" s="26" customFormat="1" ht="11.25" customHeight="1">
      <c r="A20" s="169"/>
      <c r="B20" s="170"/>
      <c r="C20" s="142" t="s">
        <v>768</v>
      </c>
      <c r="D20" s="155"/>
      <c r="E20" s="143"/>
      <c r="F20" s="152">
        <v>0.82</v>
      </c>
      <c r="G20" s="69"/>
      <c r="H20" s="134"/>
      <c r="J20" s="11"/>
      <c r="K20" s="11"/>
      <c r="L20" s="11"/>
      <c r="M20" s="11"/>
      <c r="N20" s="11"/>
      <c r="O20" s="107"/>
    </row>
    <row r="21" spans="1:15" s="23" customFormat="1" ht="11.25" customHeight="1">
      <c r="A21" s="169"/>
      <c r="B21" s="170"/>
      <c r="C21" s="142" t="s">
        <v>737</v>
      </c>
      <c r="D21" s="155"/>
      <c r="E21" s="143"/>
      <c r="F21" s="152">
        <v>0.87</v>
      </c>
      <c r="G21" s="135"/>
      <c r="H21" s="136"/>
      <c r="J21" s="20"/>
      <c r="K21" s="20"/>
      <c r="L21" s="20"/>
      <c r="M21" s="20"/>
      <c r="N21" s="20"/>
      <c r="O21" s="95"/>
    </row>
    <row r="22" spans="1:15" s="26" customFormat="1" ht="11.25" customHeight="1">
      <c r="A22" s="169"/>
      <c r="B22" s="170"/>
      <c r="C22" s="142" t="s">
        <v>769</v>
      </c>
      <c r="D22" s="155"/>
      <c r="E22" s="143"/>
      <c r="F22" s="152">
        <v>0.24</v>
      </c>
      <c r="G22" s="135"/>
      <c r="H22" s="137"/>
      <c r="J22" s="95"/>
      <c r="K22" s="95"/>
      <c r="L22" s="95"/>
      <c r="M22" s="95"/>
      <c r="N22" s="95"/>
      <c r="O22" s="11"/>
    </row>
    <row r="23" spans="1:15" s="26" customFormat="1" ht="11.25" customHeight="1">
      <c r="A23" s="169"/>
      <c r="B23" s="170"/>
      <c r="C23" s="142" t="s">
        <v>770</v>
      </c>
      <c r="D23" s="155"/>
      <c r="E23" s="143"/>
      <c r="F23" s="152">
        <v>0.26</v>
      </c>
      <c r="G23" s="71"/>
      <c r="H23" s="134"/>
      <c r="J23" s="11"/>
      <c r="K23" s="11"/>
      <c r="L23" s="11"/>
      <c r="M23" s="11"/>
      <c r="N23" s="11"/>
      <c r="O23" s="107"/>
    </row>
    <row r="24" spans="1:15" s="26" customFormat="1" ht="11.25" customHeight="1">
      <c r="A24" s="168"/>
      <c r="B24" s="368" t="s">
        <v>23</v>
      </c>
      <c r="C24" s="369"/>
      <c r="D24" s="35"/>
      <c r="E24" s="131">
        <v>2.62</v>
      </c>
      <c r="F24" s="32"/>
      <c r="G24" s="75"/>
      <c r="H24" s="134"/>
      <c r="J24" s="16"/>
      <c r="K24" s="16"/>
      <c r="L24" s="16"/>
      <c r="M24" s="10"/>
      <c r="N24" s="10"/>
      <c r="O24" s="11"/>
    </row>
    <row r="25" spans="1:15" s="26" customFormat="1" ht="11.25" customHeight="1">
      <c r="A25" s="169"/>
      <c r="B25" s="170"/>
      <c r="C25" s="142" t="s">
        <v>771</v>
      </c>
      <c r="D25" s="155"/>
      <c r="E25" s="143"/>
      <c r="F25" s="152">
        <v>0.54</v>
      </c>
      <c r="G25" s="75"/>
      <c r="H25" s="136"/>
      <c r="J25" s="176"/>
      <c r="K25" s="176"/>
      <c r="L25" s="176"/>
      <c r="M25" s="176"/>
      <c r="N25" s="176"/>
      <c r="O25" s="20"/>
    </row>
    <row r="26" spans="1:15" s="26" customFormat="1" ht="11.25" customHeight="1">
      <c r="A26" s="169"/>
      <c r="B26" s="170"/>
      <c r="C26" s="142" t="s">
        <v>69</v>
      </c>
      <c r="D26" s="155"/>
      <c r="E26" s="143"/>
      <c r="F26" s="152">
        <v>0.26</v>
      </c>
      <c r="G26" s="75"/>
      <c r="H26" s="164"/>
      <c r="J26" s="16"/>
      <c r="K26" s="16"/>
      <c r="L26" s="16"/>
      <c r="M26" s="10"/>
      <c r="N26" s="10"/>
      <c r="O26" s="11"/>
    </row>
    <row r="27" spans="1:15" s="26" customFormat="1" ht="11.25" customHeight="1">
      <c r="A27" s="169"/>
      <c r="B27" s="170"/>
      <c r="C27" s="142" t="s">
        <v>772</v>
      </c>
      <c r="D27" s="155"/>
      <c r="E27" s="143"/>
      <c r="F27" s="152">
        <v>0.19</v>
      </c>
      <c r="G27" s="75"/>
      <c r="H27" s="139"/>
      <c r="J27" s="11"/>
      <c r="K27" s="11"/>
      <c r="L27" s="11"/>
      <c r="M27" s="11"/>
      <c r="N27" s="11"/>
      <c r="O27" s="107"/>
    </row>
    <row r="28" spans="1:15" s="26" customFormat="1" ht="11.25" customHeight="1">
      <c r="A28" s="169"/>
      <c r="B28" s="170"/>
      <c r="C28" s="142" t="s">
        <v>773</v>
      </c>
      <c r="D28" s="155"/>
      <c r="E28" s="143"/>
      <c r="F28" s="152">
        <v>0.49</v>
      </c>
      <c r="G28" s="75"/>
      <c r="H28" s="75"/>
      <c r="J28" s="16"/>
      <c r="K28" s="16"/>
      <c r="L28" s="16"/>
      <c r="M28" s="10"/>
      <c r="N28" s="10"/>
      <c r="O28" s="11"/>
    </row>
    <row r="29" spans="1:15" s="23" customFormat="1" ht="11.25" customHeight="1">
      <c r="A29" s="169"/>
      <c r="B29" s="170"/>
      <c r="C29" s="142" t="s">
        <v>774</v>
      </c>
      <c r="D29" s="155"/>
      <c r="E29" s="143"/>
      <c r="F29" s="152">
        <v>0.26</v>
      </c>
      <c r="G29" s="98"/>
      <c r="H29" s="98"/>
      <c r="J29" s="9"/>
      <c r="K29" s="9"/>
      <c r="L29" s="9"/>
      <c r="M29" s="10"/>
      <c r="N29" s="175"/>
      <c r="O29" s="140"/>
    </row>
    <row r="30" spans="1:15" s="26" customFormat="1" ht="11.25" customHeight="1">
      <c r="A30" s="169"/>
      <c r="B30" s="170"/>
      <c r="C30" s="142" t="s">
        <v>73</v>
      </c>
      <c r="D30" s="155"/>
      <c r="E30" s="143"/>
      <c r="F30" s="152">
        <v>0.43</v>
      </c>
      <c r="G30" s="75"/>
      <c r="H30" s="75"/>
      <c r="J30" s="76"/>
      <c r="K30" s="76"/>
      <c r="L30" s="76"/>
      <c r="M30" s="11"/>
      <c r="N30" s="11"/>
      <c r="O30" s="140"/>
    </row>
    <row r="31" spans="1:15" s="26" customFormat="1" ht="11.25" customHeight="1">
      <c r="A31" s="169"/>
      <c r="B31" s="170"/>
      <c r="C31" s="142" t="s">
        <v>775</v>
      </c>
      <c r="D31" s="155"/>
      <c r="E31" s="143"/>
      <c r="F31" s="152">
        <v>0.44</v>
      </c>
      <c r="G31" s="75"/>
      <c r="H31" s="75"/>
      <c r="I31" s="75"/>
      <c r="J31" s="139"/>
      <c r="K31" s="139"/>
      <c r="L31" s="139"/>
      <c r="M31" s="76"/>
      <c r="N31" s="11"/>
      <c r="O31" s="11"/>
    </row>
    <row r="32" spans="1:12" s="23" customFormat="1" ht="11.25" customHeight="1">
      <c r="A32" s="168"/>
      <c r="B32" s="368" t="s">
        <v>75</v>
      </c>
      <c r="C32" s="369"/>
      <c r="D32" s="130"/>
      <c r="E32" s="131">
        <v>2.3</v>
      </c>
      <c r="F32" s="32"/>
      <c r="G32" s="98"/>
      <c r="H32" s="98"/>
      <c r="I32" s="98"/>
      <c r="J32" s="68"/>
      <c r="K32" s="68"/>
      <c r="L32" s="68"/>
    </row>
    <row r="33" spans="1:12" s="26" customFormat="1" ht="11.25" customHeight="1">
      <c r="A33" s="169"/>
      <c r="B33" s="170"/>
      <c r="C33" s="142" t="s">
        <v>847</v>
      </c>
      <c r="D33" s="155"/>
      <c r="E33" s="143"/>
      <c r="F33" s="152">
        <v>0.96</v>
      </c>
      <c r="G33" s="75"/>
      <c r="H33" s="75"/>
      <c r="I33" s="75"/>
      <c r="J33" s="42"/>
      <c r="K33" s="42"/>
      <c r="L33" s="42"/>
    </row>
    <row r="34" spans="1:12" s="26" customFormat="1" ht="11.25" customHeight="1">
      <c r="A34" s="169"/>
      <c r="B34" s="170"/>
      <c r="C34" s="142" t="s">
        <v>848</v>
      </c>
      <c r="D34" s="155"/>
      <c r="E34" s="143"/>
      <c r="F34" s="152">
        <v>1.34</v>
      </c>
      <c r="G34" s="75"/>
      <c r="H34" s="75"/>
      <c r="I34" s="75"/>
      <c r="J34" s="42"/>
      <c r="K34" s="42"/>
      <c r="L34" s="42"/>
    </row>
    <row r="35" spans="1:12" s="26" customFormat="1" ht="11.25" customHeight="1">
      <c r="A35" s="168"/>
      <c r="B35" s="368" t="s">
        <v>78</v>
      </c>
      <c r="C35" s="369"/>
      <c r="D35" s="130"/>
      <c r="E35" s="131">
        <v>2.48</v>
      </c>
      <c r="F35" s="32"/>
      <c r="G35" s="75"/>
      <c r="H35" s="75"/>
      <c r="I35" s="75"/>
      <c r="J35" s="42"/>
      <c r="K35" s="42"/>
      <c r="L35" s="42"/>
    </row>
    <row r="36" spans="1:12" s="26" customFormat="1" ht="11.25" customHeight="1">
      <c r="A36" s="169"/>
      <c r="B36" s="170"/>
      <c r="C36" s="142" t="s">
        <v>849</v>
      </c>
      <c r="D36" s="155"/>
      <c r="E36" s="143"/>
      <c r="F36" s="152">
        <v>1.3</v>
      </c>
      <c r="G36" s="75"/>
      <c r="H36" s="75"/>
      <c r="I36" s="75"/>
      <c r="J36" s="42"/>
      <c r="K36" s="42"/>
      <c r="L36" s="42"/>
    </row>
    <row r="37" spans="1:12" s="26" customFormat="1" ht="11.25" customHeight="1">
      <c r="A37" s="169"/>
      <c r="B37" s="170"/>
      <c r="C37" s="142" t="s">
        <v>80</v>
      </c>
      <c r="D37" s="155"/>
      <c r="E37" s="143"/>
      <c r="F37" s="152">
        <v>1.19</v>
      </c>
      <c r="G37" s="75"/>
      <c r="H37" s="75"/>
      <c r="I37" s="75"/>
      <c r="J37" s="42"/>
      <c r="K37" s="42"/>
      <c r="L37" s="42"/>
    </row>
    <row r="38" spans="1:12" s="23" customFormat="1" ht="11.25" customHeight="1">
      <c r="A38" s="168"/>
      <c r="B38" s="368" t="s">
        <v>27</v>
      </c>
      <c r="C38" s="369"/>
      <c r="D38" s="130"/>
      <c r="E38" s="131">
        <v>4.93</v>
      </c>
      <c r="F38" s="154"/>
      <c r="G38" s="98"/>
      <c r="H38" s="98"/>
      <c r="I38" s="98"/>
      <c r="J38" s="68"/>
      <c r="K38" s="68"/>
      <c r="L38" s="68"/>
    </row>
    <row r="39" spans="1:12" s="26" customFormat="1" ht="11.25" customHeight="1">
      <c r="A39" s="169"/>
      <c r="B39" s="170"/>
      <c r="C39" s="142" t="s">
        <v>82</v>
      </c>
      <c r="D39" s="155"/>
      <c r="E39" s="143"/>
      <c r="F39" s="152">
        <v>2.03</v>
      </c>
      <c r="G39" s="75"/>
      <c r="H39" s="75"/>
      <c r="I39" s="75"/>
      <c r="J39" s="42"/>
      <c r="K39" s="42"/>
      <c r="L39" s="42"/>
    </row>
    <row r="40" spans="1:12" s="26" customFormat="1" ht="11.25" customHeight="1">
      <c r="A40" s="169"/>
      <c r="B40" s="170"/>
      <c r="C40" s="142" t="s">
        <v>783</v>
      </c>
      <c r="D40" s="155"/>
      <c r="E40" s="143"/>
      <c r="F40" s="152">
        <v>2.89</v>
      </c>
      <c r="G40" s="75"/>
      <c r="H40" s="75"/>
      <c r="I40" s="75"/>
      <c r="J40" s="42"/>
      <c r="K40" s="42"/>
      <c r="L40" s="42"/>
    </row>
    <row r="41" spans="1:12" s="26" customFormat="1" ht="11.25" customHeight="1">
      <c r="A41" s="168"/>
      <c r="B41" s="368" t="s">
        <v>740</v>
      </c>
      <c r="C41" s="369"/>
      <c r="D41" s="130"/>
      <c r="E41" s="131">
        <v>1.69</v>
      </c>
      <c r="F41" s="154"/>
      <c r="G41" s="75"/>
      <c r="H41" s="75"/>
      <c r="I41" s="75"/>
      <c r="J41" s="42"/>
      <c r="K41" s="42"/>
      <c r="L41" s="42"/>
    </row>
    <row r="42" spans="1:12" s="26" customFormat="1" ht="11.25" customHeight="1">
      <c r="A42" s="169"/>
      <c r="B42" s="170"/>
      <c r="C42" s="142" t="s">
        <v>785</v>
      </c>
      <c r="D42" s="155"/>
      <c r="E42" s="143"/>
      <c r="F42" s="152">
        <v>0.12</v>
      </c>
      <c r="G42" s="75"/>
      <c r="H42" s="75"/>
      <c r="I42" s="75"/>
      <c r="J42" s="42"/>
      <c r="K42" s="42"/>
      <c r="L42" s="42"/>
    </row>
    <row r="43" spans="1:12" s="26" customFormat="1" ht="11.25" customHeight="1">
      <c r="A43" s="169"/>
      <c r="B43" s="170"/>
      <c r="C43" s="142" t="s">
        <v>786</v>
      </c>
      <c r="D43" s="155"/>
      <c r="E43" s="143"/>
      <c r="F43" s="152">
        <v>0.17</v>
      </c>
      <c r="G43" s="75"/>
      <c r="H43" s="75"/>
      <c r="I43" s="75"/>
      <c r="J43" s="42"/>
      <c r="K43" s="42"/>
      <c r="L43" s="42"/>
    </row>
    <row r="44" spans="1:12" s="23" customFormat="1" ht="11.25" customHeight="1">
      <c r="A44" s="169"/>
      <c r="B44" s="170"/>
      <c r="C44" s="142" t="s">
        <v>787</v>
      </c>
      <c r="D44" s="155"/>
      <c r="E44" s="143"/>
      <c r="F44" s="152">
        <v>0.32</v>
      </c>
      <c r="G44" s="98"/>
      <c r="H44" s="98"/>
      <c r="I44" s="98"/>
      <c r="J44" s="68"/>
      <c r="K44" s="68"/>
      <c r="L44" s="68"/>
    </row>
    <row r="45" spans="1:12" ht="11.25" customHeight="1">
      <c r="A45" s="169"/>
      <c r="B45" s="170"/>
      <c r="C45" s="142" t="s">
        <v>788</v>
      </c>
      <c r="D45" s="155"/>
      <c r="E45" s="143"/>
      <c r="F45" s="152">
        <v>0.34</v>
      </c>
      <c r="G45" s="17"/>
      <c r="H45" s="17"/>
      <c r="I45" s="17"/>
      <c r="J45" s="5"/>
      <c r="K45" s="5"/>
      <c r="L45" s="5"/>
    </row>
    <row r="46" spans="1:12" ht="11.25" customHeight="1">
      <c r="A46" s="169"/>
      <c r="B46" s="170"/>
      <c r="C46" s="142" t="s">
        <v>789</v>
      </c>
      <c r="D46" s="155"/>
      <c r="E46" s="143"/>
      <c r="F46" s="152">
        <v>0.21</v>
      </c>
      <c r="G46" s="17"/>
      <c r="H46" s="17"/>
      <c r="I46" s="17"/>
      <c r="J46" s="5"/>
      <c r="K46" s="5"/>
      <c r="L46" s="5"/>
    </row>
    <row r="47" spans="1:12" ht="11.25" customHeight="1">
      <c r="A47" s="169"/>
      <c r="B47" s="170"/>
      <c r="C47" s="142" t="s">
        <v>790</v>
      </c>
      <c r="D47" s="155"/>
      <c r="E47" s="143"/>
      <c r="F47" s="152">
        <v>0.53</v>
      </c>
      <c r="G47" s="17"/>
      <c r="H47" s="5"/>
      <c r="I47" s="5"/>
      <c r="J47" s="5"/>
      <c r="K47" s="5"/>
      <c r="L47" s="5"/>
    </row>
    <row r="48" spans="1:12" ht="11.25" customHeight="1">
      <c r="A48" s="375" t="s">
        <v>850</v>
      </c>
      <c r="B48" s="375"/>
      <c r="C48" s="376"/>
      <c r="D48" s="130">
        <v>7.41</v>
      </c>
      <c r="E48" s="131"/>
      <c r="F48" s="154"/>
      <c r="G48" s="17"/>
      <c r="H48" s="5"/>
      <c r="I48" s="5"/>
      <c r="J48" s="5"/>
      <c r="K48" s="5"/>
      <c r="L48" s="5"/>
    </row>
    <row r="49" spans="1:12" ht="11.25" customHeight="1">
      <c r="A49" s="168"/>
      <c r="B49" s="368" t="s">
        <v>756</v>
      </c>
      <c r="C49" s="369"/>
      <c r="D49" s="130"/>
      <c r="E49" s="131">
        <v>5.14</v>
      </c>
      <c r="F49" s="154"/>
      <c r="G49" s="17"/>
      <c r="H49" s="5"/>
      <c r="I49" s="5"/>
      <c r="J49" s="5"/>
      <c r="K49" s="5"/>
      <c r="L49" s="5"/>
    </row>
    <row r="50" spans="1:12" ht="11.25" customHeight="1">
      <c r="A50" s="169"/>
      <c r="B50" s="170"/>
      <c r="C50" s="142" t="s">
        <v>831</v>
      </c>
      <c r="D50" s="155"/>
      <c r="E50" s="143"/>
      <c r="F50" s="152">
        <v>2.41</v>
      </c>
      <c r="G50" s="17"/>
      <c r="H50" s="5"/>
      <c r="I50" s="5"/>
      <c r="J50" s="5"/>
      <c r="K50" s="5"/>
      <c r="L50" s="5"/>
    </row>
    <row r="51" spans="1:12" ht="11.25" customHeight="1">
      <c r="A51" s="169"/>
      <c r="B51" s="170"/>
      <c r="C51" s="142" t="s">
        <v>757</v>
      </c>
      <c r="D51" s="155"/>
      <c r="E51" s="143"/>
      <c r="F51" s="152">
        <v>1.71</v>
      </c>
      <c r="G51" s="17"/>
      <c r="H51" s="5"/>
      <c r="I51" s="5"/>
      <c r="J51" s="5"/>
      <c r="K51" s="5"/>
      <c r="L51" s="5"/>
    </row>
    <row r="52" spans="1:12" ht="11.25" customHeight="1">
      <c r="A52" s="169"/>
      <c r="B52" s="170"/>
      <c r="C52" s="142" t="s">
        <v>832</v>
      </c>
      <c r="D52" s="155"/>
      <c r="E52" s="143"/>
      <c r="F52" s="152">
        <v>1.03</v>
      </c>
      <c r="G52" s="17"/>
      <c r="H52" s="5"/>
      <c r="I52" s="5"/>
      <c r="J52" s="5"/>
      <c r="K52" s="5"/>
      <c r="L52" s="5"/>
    </row>
    <row r="53" spans="1:12" ht="11.25" customHeight="1">
      <c r="A53" s="168"/>
      <c r="B53" s="368" t="s">
        <v>97</v>
      </c>
      <c r="C53" s="369"/>
      <c r="D53" s="130"/>
      <c r="E53" s="131">
        <v>2.27</v>
      </c>
      <c r="F53" s="154"/>
      <c r="G53" s="17"/>
      <c r="H53" s="5"/>
      <c r="I53" s="5"/>
      <c r="J53" s="5"/>
      <c r="K53" s="5"/>
      <c r="L53" s="5"/>
    </row>
    <row r="54" spans="1:12" ht="11.25" customHeight="1">
      <c r="A54" s="169"/>
      <c r="B54" s="170"/>
      <c r="C54" s="142" t="s">
        <v>96</v>
      </c>
      <c r="D54" s="155"/>
      <c r="E54" s="143"/>
      <c r="F54" s="152">
        <v>2.27</v>
      </c>
      <c r="G54" s="17"/>
      <c r="H54" s="5"/>
      <c r="I54" s="5"/>
      <c r="J54" s="5"/>
      <c r="K54" s="5"/>
      <c r="L54" s="5"/>
    </row>
    <row r="55" spans="1:12" ht="11.25" customHeight="1">
      <c r="A55" s="375" t="s">
        <v>98</v>
      </c>
      <c r="B55" s="375"/>
      <c r="C55" s="376"/>
      <c r="D55" s="130">
        <v>5.19</v>
      </c>
      <c r="E55" s="131"/>
      <c r="F55" s="154"/>
      <c r="G55" s="17"/>
      <c r="H55" s="5"/>
      <c r="I55" s="5"/>
      <c r="J55" s="5"/>
      <c r="K55" s="5"/>
      <c r="L55" s="5"/>
    </row>
    <row r="56" spans="1:12" ht="11.25" customHeight="1">
      <c r="A56" s="168"/>
      <c r="B56" s="368" t="s">
        <v>791</v>
      </c>
      <c r="C56" s="369"/>
      <c r="D56" s="130"/>
      <c r="E56" s="131">
        <v>0.98</v>
      </c>
      <c r="F56" s="154"/>
      <c r="G56" s="17"/>
      <c r="H56" s="5"/>
      <c r="I56" s="5"/>
      <c r="J56" s="5"/>
      <c r="K56" s="5"/>
      <c r="L56" s="5"/>
    </row>
    <row r="57" spans="1:12" ht="11.25" customHeight="1">
      <c r="A57" s="169"/>
      <c r="B57" s="170"/>
      <c r="C57" s="142" t="s">
        <v>792</v>
      </c>
      <c r="D57" s="155"/>
      <c r="E57" s="143"/>
      <c r="F57" s="152">
        <v>0.82</v>
      </c>
      <c r="G57" s="17"/>
      <c r="H57" s="5"/>
      <c r="I57" s="5"/>
      <c r="J57" s="5"/>
      <c r="K57" s="5"/>
      <c r="L57" s="5"/>
    </row>
    <row r="58" spans="1:12" ht="11.25" customHeight="1">
      <c r="A58" s="169"/>
      <c r="B58" s="170"/>
      <c r="C58" s="142" t="s">
        <v>101</v>
      </c>
      <c r="D58" s="155"/>
      <c r="E58" s="143"/>
      <c r="F58" s="152">
        <v>0.16</v>
      </c>
      <c r="G58" s="17"/>
      <c r="H58" s="5"/>
      <c r="I58" s="5"/>
      <c r="J58" s="5"/>
      <c r="K58" s="5"/>
      <c r="L58" s="5"/>
    </row>
    <row r="59" spans="1:12" ht="11.25" customHeight="1">
      <c r="A59" s="168"/>
      <c r="B59" s="368" t="s">
        <v>794</v>
      </c>
      <c r="C59" s="369"/>
      <c r="D59" s="130"/>
      <c r="E59" s="131">
        <v>1.8</v>
      </c>
      <c r="F59" s="154"/>
      <c r="G59" s="17"/>
      <c r="H59" s="5"/>
      <c r="I59" s="5"/>
      <c r="J59" s="5"/>
      <c r="K59" s="5"/>
      <c r="L59" s="5"/>
    </row>
    <row r="60" spans="1:12" ht="11.25" customHeight="1">
      <c r="A60" s="169"/>
      <c r="B60" s="170"/>
      <c r="C60" s="142" t="s">
        <v>795</v>
      </c>
      <c r="D60" s="155"/>
      <c r="E60" s="143"/>
      <c r="F60" s="152">
        <v>1.43</v>
      </c>
      <c r="G60" s="17"/>
      <c r="H60" s="5"/>
      <c r="I60" s="5"/>
      <c r="J60" s="5"/>
      <c r="K60" s="5"/>
      <c r="L60" s="5"/>
    </row>
    <row r="61" spans="1:12" ht="11.25" customHeight="1">
      <c r="A61" s="169"/>
      <c r="B61" s="170"/>
      <c r="C61" s="142" t="s">
        <v>796</v>
      </c>
      <c r="D61" s="155"/>
      <c r="E61" s="143"/>
      <c r="F61" s="152">
        <v>0.37</v>
      </c>
      <c r="G61" s="17"/>
      <c r="H61" s="5"/>
      <c r="I61" s="5"/>
      <c r="J61" s="5"/>
      <c r="K61" s="5"/>
      <c r="L61" s="5"/>
    </row>
    <row r="62" spans="1:12" ht="11.25" customHeight="1">
      <c r="A62" s="168"/>
      <c r="B62" s="368" t="s">
        <v>105</v>
      </c>
      <c r="C62" s="369"/>
      <c r="D62" s="130"/>
      <c r="E62" s="131">
        <v>0.47</v>
      </c>
      <c r="F62" s="154"/>
      <c r="G62" s="17"/>
      <c r="H62" s="5"/>
      <c r="I62" s="5"/>
      <c r="J62" s="5"/>
      <c r="K62" s="5"/>
      <c r="L62" s="5"/>
    </row>
    <row r="63" spans="1:12" ht="11.25" customHeight="1">
      <c r="A63" s="169"/>
      <c r="B63" s="170"/>
      <c r="C63" s="142" t="s">
        <v>105</v>
      </c>
      <c r="D63" s="155"/>
      <c r="E63" s="143"/>
      <c r="F63" s="152">
        <v>0.47</v>
      </c>
      <c r="G63" s="17"/>
      <c r="H63" s="5"/>
      <c r="I63" s="5"/>
      <c r="J63" s="5"/>
      <c r="K63" s="5"/>
      <c r="L63" s="5"/>
    </row>
    <row r="64" spans="1:12" ht="11.25" customHeight="1">
      <c r="A64" s="168"/>
      <c r="B64" s="368" t="s">
        <v>32</v>
      </c>
      <c r="C64" s="369"/>
      <c r="D64" s="130"/>
      <c r="E64" s="131">
        <v>0.83</v>
      </c>
      <c r="F64" s="154"/>
      <c r="G64" s="17"/>
      <c r="H64" s="5"/>
      <c r="I64" s="5"/>
      <c r="J64" s="5"/>
      <c r="K64" s="5"/>
      <c r="L64" s="5"/>
    </row>
    <row r="65" spans="1:12" ht="11.25" customHeight="1">
      <c r="A65" s="169"/>
      <c r="B65" s="170"/>
      <c r="C65" s="142" t="s">
        <v>797</v>
      </c>
      <c r="D65" s="155"/>
      <c r="E65" s="143"/>
      <c r="F65" s="152">
        <v>0.25</v>
      </c>
      <c r="G65" s="17"/>
      <c r="H65" s="5"/>
      <c r="I65" s="5"/>
      <c r="J65" s="5"/>
      <c r="K65" s="5"/>
      <c r="L65" s="5"/>
    </row>
    <row r="66" spans="1:12" ht="11.25" customHeight="1">
      <c r="A66" s="169"/>
      <c r="B66" s="170"/>
      <c r="C66" s="142" t="s">
        <v>746</v>
      </c>
      <c r="D66" s="155"/>
      <c r="E66" s="143"/>
      <c r="F66" s="152">
        <v>0.39</v>
      </c>
      <c r="G66" s="17"/>
      <c r="H66" s="5"/>
      <c r="I66" s="5"/>
      <c r="J66" s="5"/>
      <c r="K66" s="5"/>
      <c r="L66" s="5"/>
    </row>
    <row r="67" spans="1:12" ht="11.25" customHeight="1">
      <c r="A67" s="169"/>
      <c r="B67" s="170"/>
      <c r="C67" s="142" t="s">
        <v>747</v>
      </c>
      <c r="D67" s="155"/>
      <c r="E67" s="143"/>
      <c r="F67" s="152">
        <v>0.19</v>
      </c>
      <c r="G67" s="17"/>
      <c r="H67" s="5"/>
      <c r="I67" s="5"/>
      <c r="J67" s="5"/>
      <c r="K67" s="5"/>
      <c r="L67" s="5"/>
    </row>
    <row r="68" spans="1:12" ht="11.25" customHeight="1">
      <c r="A68" s="168"/>
      <c r="B68" s="368" t="s">
        <v>798</v>
      </c>
      <c r="C68" s="369"/>
      <c r="D68" s="130"/>
      <c r="E68" s="131">
        <v>1.1</v>
      </c>
      <c r="F68" s="154"/>
      <c r="G68" s="17"/>
      <c r="H68" s="5"/>
      <c r="I68" s="5"/>
      <c r="J68" s="5"/>
      <c r="K68" s="5"/>
      <c r="L68" s="5"/>
    </row>
    <row r="69" spans="1:12" ht="11.25" customHeight="1">
      <c r="A69" s="169"/>
      <c r="B69" s="170"/>
      <c r="C69" s="142" t="s">
        <v>852</v>
      </c>
      <c r="D69" s="155"/>
      <c r="E69" s="143"/>
      <c r="F69" s="152">
        <v>0.62</v>
      </c>
      <c r="G69" s="17"/>
      <c r="H69" s="5"/>
      <c r="I69" s="5"/>
      <c r="J69" s="5"/>
      <c r="K69" s="5"/>
      <c r="L69" s="5"/>
    </row>
    <row r="70" spans="1:12" ht="11.25" customHeight="1">
      <c r="A70" s="169"/>
      <c r="B70" s="170"/>
      <c r="C70" s="142" t="s">
        <v>31</v>
      </c>
      <c r="D70" s="155"/>
      <c r="E70" s="143"/>
      <c r="F70" s="152">
        <v>0.11</v>
      </c>
      <c r="G70" s="17"/>
      <c r="H70" s="5"/>
      <c r="I70" s="5"/>
      <c r="J70" s="5"/>
      <c r="K70" s="5"/>
      <c r="L70" s="5"/>
    </row>
    <row r="71" spans="1:12" ht="11.25" customHeight="1">
      <c r="A71" s="169"/>
      <c r="B71" s="170"/>
      <c r="C71" s="142" t="s">
        <v>112</v>
      </c>
      <c r="D71" s="155"/>
      <c r="E71" s="143"/>
      <c r="F71" s="152">
        <v>0.37</v>
      </c>
      <c r="G71" s="17"/>
      <c r="H71" s="5"/>
      <c r="I71" s="5"/>
      <c r="J71" s="5"/>
      <c r="K71" s="5"/>
      <c r="L71" s="5"/>
    </row>
    <row r="72" spans="1:12" ht="11.25" customHeight="1">
      <c r="A72" s="375" t="s">
        <v>34</v>
      </c>
      <c r="B72" s="375"/>
      <c r="C72" s="376"/>
      <c r="D72" s="130">
        <v>19.75</v>
      </c>
      <c r="E72" s="131"/>
      <c r="F72" s="154"/>
      <c r="G72" s="17"/>
      <c r="H72" s="5"/>
      <c r="I72" s="5"/>
      <c r="J72" s="5"/>
      <c r="K72" s="5"/>
      <c r="L72" s="5"/>
    </row>
    <row r="73" spans="1:12" ht="11.25" customHeight="1">
      <c r="A73" s="168"/>
      <c r="B73" s="368" t="s">
        <v>35</v>
      </c>
      <c r="C73" s="369"/>
      <c r="D73" s="130"/>
      <c r="E73" s="131">
        <v>5.6</v>
      </c>
      <c r="F73" s="154"/>
      <c r="G73" s="17"/>
      <c r="H73" s="5"/>
      <c r="I73" s="5"/>
      <c r="J73" s="5"/>
      <c r="K73" s="5"/>
      <c r="L73" s="5"/>
    </row>
    <row r="74" spans="1:12" ht="11.25" customHeight="1">
      <c r="A74" s="169"/>
      <c r="B74" s="170"/>
      <c r="C74" s="142" t="s">
        <v>35</v>
      </c>
      <c r="D74" s="155"/>
      <c r="E74" s="143"/>
      <c r="F74" s="152">
        <v>5.6</v>
      </c>
      <c r="G74" s="17"/>
      <c r="H74" s="5"/>
      <c r="I74" s="5"/>
      <c r="J74" s="5"/>
      <c r="K74" s="5"/>
      <c r="L74" s="5"/>
    </row>
    <row r="75" spans="1:12" ht="11.25" customHeight="1">
      <c r="A75" s="168"/>
      <c r="B75" s="368" t="s">
        <v>801</v>
      </c>
      <c r="C75" s="369"/>
      <c r="D75" s="130"/>
      <c r="E75" s="131">
        <v>3.23</v>
      </c>
      <c r="F75" s="154"/>
      <c r="G75" s="17"/>
      <c r="H75" s="5"/>
      <c r="I75" s="5"/>
      <c r="J75" s="5"/>
      <c r="K75" s="5"/>
      <c r="L75" s="5"/>
    </row>
    <row r="76" spans="1:12" ht="11.25" customHeight="1">
      <c r="A76" s="169"/>
      <c r="B76" s="170"/>
      <c r="C76" s="142" t="s">
        <v>802</v>
      </c>
      <c r="D76" s="155"/>
      <c r="E76" s="143"/>
      <c r="F76" s="152">
        <v>1.66</v>
      </c>
      <c r="G76" s="17"/>
      <c r="H76" s="5"/>
      <c r="I76" s="5"/>
      <c r="J76" s="5"/>
      <c r="K76" s="5"/>
      <c r="L76" s="5"/>
    </row>
    <row r="77" spans="1:12" ht="11.25" customHeight="1">
      <c r="A77" s="169"/>
      <c r="B77" s="170"/>
      <c r="C77" s="142" t="s">
        <v>117</v>
      </c>
      <c r="D77" s="155"/>
      <c r="E77" s="143"/>
      <c r="F77" s="152">
        <v>0.7</v>
      </c>
      <c r="G77" s="17"/>
      <c r="H77" s="5"/>
      <c r="I77" s="5"/>
      <c r="J77" s="5"/>
      <c r="K77" s="5"/>
      <c r="L77" s="5"/>
    </row>
    <row r="78" spans="1:12" ht="11.25" customHeight="1">
      <c r="A78" s="169"/>
      <c r="B78" s="170"/>
      <c r="C78" s="142" t="s">
        <v>805</v>
      </c>
      <c r="D78" s="155"/>
      <c r="E78" s="143"/>
      <c r="F78" s="152">
        <v>0.87</v>
      </c>
      <c r="G78" s="17"/>
      <c r="H78" s="5"/>
      <c r="I78" s="5"/>
      <c r="J78" s="5"/>
      <c r="K78" s="5"/>
      <c r="L78" s="5"/>
    </row>
    <row r="79" spans="1:12" ht="11.25" customHeight="1">
      <c r="A79" s="168"/>
      <c r="B79" s="368" t="s">
        <v>806</v>
      </c>
      <c r="C79" s="369"/>
      <c r="D79" s="130"/>
      <c r="E79" s="131">
        <v>10.91</v>
      </c>
      <c r="F79" s="154"/>
      <c r="G79" s="17"/>
      <c r="H79" s="5"/>
      <c r="I79" s="5"/>
      <c r="J79" s="5"/>
      <c r="K79" s="5"/>
      <c r="L79" s="5"/>
    </row>
    <row r="80" spans="1:12" ht="11.25" customHeight="1">
      <c r="A80" s="169"/>
      <c r="B80" s="170"/>
      <c r="C80" s="142" t="s">
        <v>807</v>
      </c>
      <c r="D80" s="155"/>
      <c r="E80" s="143"/>
      <c r="F80" s="152">
        <v>7.86</v>
      </c>
      <c r="G80" s="17"/>
      <c r="H80" s="5"/>
      <c r="I80" s="5"/>
      <c r="J80" s="5"/>
      <c r="K80" s="5"/>
      <c r="L80" s="5"/>
    </row>
    <row r="81" spans="1:12" ht="11.25" customHeight="1">
      <c r="A81" s="169"/>
      <c r="B81" s="170"/>
      <c r="C81" s="142" t="s">
        <v>808</v>
      </c>
      <c r="D81" s="155"/>
      <c r="E81" s="143"/>
      <c r="F81" s="152">
        <v>1.2</v>
      </c>
      <c r="G81" s="17"/>
      <c r="H81" s="5"/>
      <c r="I81" s="5"/>
      <c r="J81" s="5"/>
      <c r="K81" s="5"/>
      <c r="L81" s="5"/>
    </row>
    <row r="82" spans="1:12" ht="11.25" customHeight="1">
      <c r="A82" s="169"/>
      <c r="B82" s="170"/>
      <c r="C82" s="142" t="s">
        <v>121</v>
      </c>
      <c r="D82" s="155"/>
      <c r="E82" s="143"/>
      <c r="F82" s="152">
        <v>1.85</v>
      </c>
      <c r="G82" s="17"/>
      <c r="H82" s="5"/>
      <c r="I82" s="5"/>
      <c r="J82" s="5"/>
      <c r="K82" s="5"/>
      <c r="L82" s="5"/>
    </row>
    <row r="83" spans="1:12" ht="11.25" customHeight="1">
      <c r="A83" s="368" t="s">
        <v>854</v>
      </c>
      <c r="B83" s="368"/>
      <c r="C83" s="369"/>
      <c r="D83" s="130">
        <v>8.09</v>
      </c>
      <c r="E83" s="131"/>
      <c r="F83" s="154"/>
      <c r="G83" s="17"/>
      <c r="H83" s="5"/>
      <c r="I83" s="5"/>
      <c r="J83" s="5"/>
      <c r="K83" s="5"/>
      <c r="L83" s="5"/>
    </row>
    <row r="84" spans="1:12" ht="11.25" customHeight="1">
      <c r="A84" s="168"/>
      <c r="B84" s="368" t="s">
        <v>123</v>
      </c>
      <c r="C84" s="369"/>
      <c r="D84" s="130"/>
      <c r="E84" s="131">
        <v>3.58</v>
      </c>
      <c r="F84" s="154"/>
      <c r="G84" s="17"/>
      <c r="H84" s="5"/>
      <c r="I84" s="5"/>
      <c r="J84" s="5"/>
      <c r="K84" s="5"/>
      <c r="L84" s="5"/>
    </row>
    <row r="85" spans="1:12" ht="11.25" customHeight="1">
      <c r="A85" s="169"/>
      <c r="B85" s="170"/>
      <c r="C85" s="142" t="s">
        <v>811</v>
      </c>
      <c r="D85" s="155"/>
      <c r="E85" s="143"/>
      <c r="F85" s="152">
        <v>2.31</v>
      </c>
      <c r="G85" s="17"/>
      <c r="H85" s="5"/>
      <c r="I85" s="5"/>
      <c r="J85" s="5"/>
      <c r="K85" s="5"/>
      <c r="L85" s="5"/>
    </row>
    <row r="86" spans="1:12" ht="11.25" customHeight="1">
      <c r="A86" s="169"/>
      <c r="B86" s="170"/>
      <c r="C86" s="142" t="s">
        <v>855</v>
      </c>
      <c r="D86" s="155"/>
      <c r="E86" s="143"/>
      <c r="F86" s="152">
        <v>0.72</v>
      </c>
      <c r="G86" s="17"/>
      <c r="H86" s="5"/>
      <c r="I86" s="5"/>
      <c r="J86" s="5"/>
      <c r="K86" s="5"/>
      <c r="L86" s="5"/>
    </row>
    <row r="87" spans="1:12" ht="11.25" customHeight="1">
      <c r="A87" s="169"/>
      <c r="B87" s="170"/>
      <c r="C87" s="142" t="s">
        <v>856</v>
      </c>
      <c r="D87" s="155"/>
      <c r="E87" s="143"/>
      <c r="F87" s="152">
        <v>0.55</v>
      </c>
      <c r="G87" s="17"/>
      <c r="H87" s="5"/>
      <c r="I87" s="5"/>
      <c r="J87" s="5"/>
      <c r="K87" s="5"/>
      <c r="L87" s="5"/>
    </row>
    <row r="88" spans="1:12" ht="11.25" customHeight="1">
      <c r="A88" s="168"/>
      <c r="B88" s="368" t="s">
        <v>815</v>
      </c>
      <c r="C88" s="369"/>
      <c r="D88" s="130"/>
      <c r="E88" s="131">
        <v>1.98</v>
      </c>
      <c r="F88" s="154"/>
      <c r="G88" s="17"/>
      <c r="H88" s="5"/>
      <c r="I88" s="5"/>
      <c r="J88" s="5"/>
      <c r="K88" s="5"/>
      <c r="L88" s="5"/>
    </row>
    <row r="89" spans="1:12" ht="11.25" customHeight="1">
      <c r="A89" s="169"/>
      <c r="B89" s="170"/>
      <c r="C89" s="142" t="s">
        <v>857</v>
      </c>
      <c r="D89" s="155"/>
      <c r="E89" s="143"/>
      <c r="F89" s="152">
        <v>0.87</v>
      </c>
      <c r="G89" s="17"/>
      <c r="H89" s="5"/>
      <c r="I89" s="5"/>
      <c r="J89" s="5"/>
      <c r="K89" s="5"/>
      <c r="L89" s="5"/>
    </row>
    <row r="90" spans="1:12" ht="11.25" customHeight="1">
      <c r="A90" s="169"/>
      <c r="B90" s="170"/>
      <c r="C90" s="142" t="s">
        <v>858</v>
      </c>
      <c r="D90" s="155"/>
      <c r="E90" s="143"/>
      <c r="F90" s="152">
        <v>0.28</v>
      </c>
      <c r="G90" s="17"/>
      <c r="H90" s="5"/>
      <c r="I90" s="5"/>
      <c r="J90" s="5"/>
      <c r="K90" s="5"/>
      <c r="L90" s="5"/>
    </row>
    <row r="91" spans="1:12" ht="11.25" customHeight="1">
      <c r="A91" s="169"/>
      <c r="B91" s="170"/>
      <c r="C91" s="142" t="s">
        <v>684</v>
      </c>
      <c r="D91" s="155"/>
      <c r="E91" s="143"/>
      <c r="F91" s="152">
        <v>0.49</v>
      </c>
      <c r="G91" s="17"/>
      <c r="H91" s="5"/>
      <c r="I91" s="5"/>
      <c r="J91" s="5"/>
      <c r="K91" s="5"/>
      <c r="L91" s="5"/>
    </row>
    <row r="92" spans="1:12" ht="11.25" customHeight="1">
      <c r="A92" s="169"/>
      <c r="B92" s="170"/>
      <c r="C92" s="142" t="s">
        <v>817</v>
      </c>
      <c r="D92" s="155"/>
      <c r="E92" s="143"/>
      <c r="F92" s="152">
        <v>0.34</v>
      </c>
      <c r="G92" s="17"/>
      <c r="H92" s="5"/>
      <c r="I92" s="5"/>
      <c r="J92" s="5"/>
      <c r="K92" s="5"/>
      <c r="L92" s="5"/>
    </row>
    <row r="93" spans="1:12" ht="11.25" customHeight="1">
      <c r="A93" s="168"/>
      <c r="B93" s="368" t="s">
        <v>818</v>
      </c>
      <c r="C93" s="369"/>
      <c r="D93" s="130"/>
      <c r="E93" s="131">
        <v>1.91</v>
      </c>
      <c r="F93" s="154"/>
      <c r="G93" s="17"/>
      <c r="H93" s="5"/>
      <c r="I93" s="5"/>
      <c r="J93" s="5"/>
      <c r="K93" s="5"/>
      <c r="L93" s="5"/>
    </row>
    <row r="94" spans="1:12" ht="11.25" customHeight="1">
      <c r="A94" s="169"/>
      <c r="B94" s="170"/>
      <c r="C94" s="142" t="s">
        <v>686</v>
      </c>
      <c r="D94" s="155"/>
      <c r="E94" s="143"/>
      <c r="F94" s="152">
        <v>0.43</v>
      </c>
      <c r="G94" s="17"/>
      <c r="H94" s="5"/>
      <c r="I94" s="5"/>
      <c r="J94" s="5"/>
      <c r="K94" s="5"/>
      <c r="L94" s="5"/>
    </row>
    <row r="95" spans="1:12" ht="11.25" customHeight="1">
      <c r="A95" s="169"/>
      <c r="B95" s="170"/>
      <c r="C95" s="142" t="s">
        <v>820</v>
      </c>
      <c r="D95" s="155"/>
      <c r="E95" s="143"/>
      <c r="F95" s="152">
        <v>1.48</v>
      </c>
      <c r="G95" s="17"/>
      <c r="H95" s="5"/>
      <c r="I95" s="5"/>
      <c r="J95" s="5"/>
      <c r="K95" s="5"/>
      <c r="L95" s="5"/>
    </row>
    <row r="96" spans="1:12" ht="11.25" customHeight="1">
      <c r="A96" s="168"/>
      <c r="B96" s="368" t="s">
        <v>821</v>
      </c>
      <c r="C96" s="369"/>
      <c r="D96" s="130"/>
      <c r="E96" s="131">
        <v>0.62</v>
      </c>
      <c r="F96" s="154"/>
      <c r="G96" s="17"/>
      <c r="H96" s="5"/>
      <c r="I96" s="5"/>
      <c r="J96" s="5"/>
      <c r="K96" s="5"/>
      <c r="L96" s="5"/>
    </row>
    <row r="97" spans="1:12" ht="11.25" customHeight="1">
      <c r="A97" s="169"/>
      <c r="B97" s="170"/>
      <c r="C97" s="142" t="s">
        <v>821</v>
      </c>
      <c r="D97" s="155"/>
      <c r="E97" s="143"/>
      <c r="F97" s="152">
        <v>0.62</v>
      </c>
      <c r="G97" s="17"/>
      <c r="H97" s="5"/>
      <c r="I97" s="5"/>
      <c r="J97" s="5"/>
      <c r="K97" s="5"/>
      <c r="L97" s="5"/>
    </row>
    <row r="98" spans="1:12" ht="11.25" customHeight="1">
      <c r="A98" s="375" t="s">
        <v>692</v>
      </c>
      <c r="B98" s="375"/>
      <c r="C98" s="376"/>
      <c r="D98" s="130">
        <v>4.69</v>
      </c>
      <c r="E98" s="131"/>
      <c r="F98" s="154"/>
      <c r="G98" s="17"/>
      <c r="H98" s="5"/>
      <c r="I98" s="5"/>
      <c r="J98" s="5"/>
      <c r="K98" s="5"/>
      <c r="L98" s="5"/>
    </row>
    <row r="99" spans="1:12" ht="11.25" customHeight="1">
      <c r="A99" s="168"/>
      <c r="B99" s="368" t="s">
        <v>49</v>
      </c>
      <c r="C99" s="369"/>
      <c r="D99" s="130"/>
      <c r="E99" s="131">
        <v>3.55</v>
      </c>
      <c r="F99" s="154"/>
      <c r="G99" s="17"/>
      <c r="H99" s="5"/>
      <c r="I99" s="5"/>
      <c r="J99" s="5"/>
      <c r="K99" s="5"/>
      <c r="L99" s="5"/>
    </row>
    <row r="100" spans="1:12" ht="11.25" customHeight="1">
      <c r="A100" s="169"/>
      <c r="B100" s="170"/>
      <c r="C100" s="142" t="s">
        <v>694</v>
      </c>
      <c r="D100" s="155"/>
      <c r="E100" s="143"/>
      <c r="F100" s="152">
        <v>2.71</v>
      </c>
      <c r="G100" s="17"/>
      <c r="H100" s="5"/>
      <c r="I100" s="5"/>
      <c r="J100" s="5"/>
      <c r="K100" s="5"/>
      <c r="L100" s="5"/>
    </row>
    <row r="101" spans="1:12" ht="11.25" customHeight="1">
      <c r="A101" s="169"/>
      <c r="B101" s="170"/>
      <c r="C101" s="142" t="s">
        <v>834</v>
      </c>
      <c r="D101" s="155"/>
      <c r="E101" s="143"/>
      <c r="F101" s="152">
        <v>0.16</v>
      </c>
      <c r="G101" s="17"/>
      <c r="H101" s="5"/>
      <c r="I101" s="5"/>
      <c r="J101" s="5"/>
      <c r="K101" s="5"/>
      <c r="L101" s="5"/>
    </row>
    <row r="102" spans="1:12" ht="11.25" customHeight="1">
      <c r="A102" s="169"/>
      <c r="B102" s="170"/>
      <c r="C102" s="142" t="s">
        <v>835</v>
      </c>
      <c r="D102" s="155"/>
      <c r="E102" s="143"/>
      <c r="F102" s="152">
        <v>0.69</v>
      </c>
      <c r="G102" s="17"/>
      <c r="H102" s="5"/>
      <c r="I102" s="5"/>
      <c r="J102" s="5"/>
      <c r="K102" s="5"/>
      <c r="L102" s="5"/>
    </row>
    <row r="103" spans="1:12" ht="11.25" customHeight="1">
      <c r="A103" s="168"/>
      <c r="B103" s="368" t="s">
        <v>836</v>
      </c>
      <c r="C103" s="369"/>
      <c r="D103" s="130"/>
      <c r="E103" s="131">
        <v>1.14</v>
      </c>
      <c r="F103" s="154"/>
      <c r="G103" s="17"/>
      <c r="H103" s="5"/>
      <c r="I103" s="5"/>
      <c r="J103" s="5"/>
      <c r="K103" s="5"/>
      <c r="L103" s="5"/>
    </row>
    <row r="104" spans="1:12" ht="11.25" customHeight="1">
      <c r="A104" s="169"/>
      <c r="B104" s="170"/>
      <c r="C104" s="142" t="s">
        <v>836</v>
      </c>
      <c r="D104" s="155"/>
      <c r="E104" s="143"/>
      <c r="F104" s="152">
        <v>1.14</v>
      </c>
      <c r="G104" s="17"/>
      <c r="H104" s="5"/>
      <c r="I104" s="5"/>
      <c r="J104" s="5"/>
      <c r="K104" s="5"/>
      <c r="L104" s="5"/>
    </row>
    <row r="105" spans="1:12" ht="11.25" customHeight="1">
      <c r="A105" s="375" t="s">
        <v>43</v>
      </c>
      <c r="B105" s="375"/>
      <c r="C105" s="376"/>
      <c r="D105" s="130">
        <v>15.25</v>
      </c>
      <c r="E105" s="131"/>
      <c r="F105" s="154"/>
      <c r="G105" s="17"/>
      <c r="H105" s="5"/>
      <c r="I105" s="5"/>
      <c r="J105" s="5"/>
      <c r="K105" s="5"/>
      <c r="L105" s="5"/>
    </row>
    <row r="106" spans="1:12" ht="11.25" customHeight="1">
      <c r="A106" s="168"/>
      <c r="B106" s="368" t="s">
        <v>44</v>
      </c>
      <c r="C106" s="369"/>
      <c r="D106" s="130"/>
      <c r="E106" s="131">
        <v>14.4</v>
      </c>
      <c r="F106" s="154"/>
      <c r="G106" s="17"/>
      <c r="H106" s="5"/>
      <c r="I106" s="5"/>
      <c r="J106" s="5"/>
      <c r="K106" s="5"/>
      <c r="L106" s="5"/>
    </row>
    <row r="107" spans="1:12" ht="11.25" customHeight="1">
      <c r="A107" s="169"/>
      <c r="B107" s="170"/>
      <c r="C107" s="142" t="s">
        <v>829</v>
      </c>
      <c r="D107" s="155"/>
      <c r="E107" s="143"/>
      <c r="F107" s="152">
        <v>5.85</v>
      </c>
      <c r="G107" s="17"/>
      <c r="H107" s="5"/>
      <c r="I107" s="5"/>
      <c r="J107" s="5"/>
      <c r="K107" s="5"/>
      <c r="L107" s="5"/>
    </row>
    <row r="108" spans="1:12" ht="11.25" customHeight="1">
      <c r="A108" s="169"/>
      <c r="B108" s="170"/>
      <c r="C108" s="142" t="s">
        <v>830</v>
      </c>
      <c r="D108" s="155"/>
      <c r="E108" s="143"/>
      <c r="F108" s="152">
        <v>4.25</v>
      </c>
      <c r="G108" s="17"/>
      <c r="H108" s="5"/>
      <c r="I108" s="5"/>
      <c r="J108" s="5"/>
      <c r="K108" s="5"/>
      <c r="L108" s="5"/>
    </row>
    <row r="109" spans="1:12" ht="11.25" customHeight="1">
      <c r="A109" s="169"/>
      <c r="B109" s="170"/>
      <c r="C109" s="142" t="s">
        <v>702</v>
      </c>
      <c r="D109" s="155"/>
      <c r="E109" s="143"/>
      <c r="F109" s="152">
        <v>2.2</v>
      </c>
      <c r="G109" s="17"/>
      <c r="H109" s="5"/>
      <c r="I109" s="5"/>
      <c r="J109" s="5"/>
      <c r="K109" s="5"/>
      <c r="L109" s="5"/>
    </row>
    <row r="110" spans="1:12" ht="11.25" customHeight="1">
      <c r="A110" s="169"/>
      <c r="B110" s="170"/>
      <c r="C110" s="142" t="s">
        <v>703</v>
      </c>
      <c r="D110" s="155"/>
      <c r="E110" s="143"/>
      <c r="F110" s="152">
        <v>1.01</v>
      </c>
      <c r="G110" s="17"/>
      <c r="H110" s="5"/>
      <c r="I110" s="5"/>
      <c r="J110" s="5"/>
      <c r="K110" s="5"/>
      <c r="L110" s="5"/>
    </row>
    <row r="111" spans="1:12" ht="11.25" customHeight="1">
      <c r="A111" s="169"/>
      <c r="B111" s="170"/>
      <c r="C111" s="142" t="s">
        <v>704</v>
      </c>
      <c r="D111" s="155"/>
      <c r="E111" s="143"/>
      <c r="F111" s="152">
        <v>1.09</v>
      </c>
      <c r="G111" s="17"/>
      <c r="H111" s="5"/>
      <c r="I111" s="5"/>
      <c r="J111" s="5"/>
      <c r="K111" s="5"/>
      <c r="L111" s="5"/>
    </row>
    <row r="112" spans="1:12" ht="11.25" customHeight="1">
      <c r="A112" s="168"/>
      <c r="B112" s="368" t="s">
        <v>45</v>
      </c>
      <c r="C112" s="369"/>
      <c r="D112" s="130"/>
      <c r="E112" s="131">
        <v>0.85</v>
      </c>
      <c r="F112" s="154"/>
      <c r="G112" s="17"/>
      <c r="H112" s="5"/>
      <c r="I112" s="5"/>
      <c r="J112" s="5"/>
      <c r="K112" s="5"/>
      <c r="L112" s="5"/>
    </row>
    <row r="113" spans="1:12" ht="11.25" customHeight="1">
      <c r="A113" s="169"/>
      <c r="B113" s="170"/>
      <c r="C113" s="142" t="s">
        <v>45</v>
      </c>
      <c r="D113" s="155"/>
      <c r="E113" s="143"/>
      <c r="F113" s="152">
        <v>0.85</v>
      </c>
      <c r="G113" s="17"/>
      <c r="H113" s="5"/>
      <c r="I113" s="5"/>
      <c r="J113" s="5"/>
      <c r="K113" s="5"/>
      <c r="L113" s="5"/>
    </row>
    <row r="114" spans="1:12" ht="11.25" customHeight="1">
      <c r="A114" s="375" t="s">
        <v>706</v>
      </c>
      <c r="B114" s="375"/>
      <c r="C114" s="376"/>
      <c r="D114" s="130">
        <v>2.88</v>
      </c>
      <c r="E114" s="131"/>
      <c r="F114" s="154"/>
      <c r="G114" s="17"/>
      <c r="H114" s="5"/>
      <c r="I114" s="5"/>
      <c r="J114" s="5"/>
      <c r="K114" s="5"/>
      <c r="L114" s="5"/>
    </row>
    <row r="115" spans="1:12" ht="11.25" customHeight="1">
      <c r="A115" s="168"/>
      <c r="B115" s="368" t="s">
        <v>862</v>
      </c>
      <c r="C115" s="369"/>
      <c r="D115" s="130"/>
      <c r="E115" s="131">
        <v>2.88</v>
      </c>
      <c r="F115" s="154"/>
      <c r="G115" s="17"/>
      <c r="H115" s="5"/>
      <c r="I115" s="5"/>
      <c r="J115" s="5"/>
      <c r="K115" s="5"/>
      <c r="L115" s="5"/>
    </row>
    <row r="116" spans="1:12" ht="11.25" customHeight="1">
      <c r="A116" s="169"/>
      <c r="B116" s="170"/>
      <c r="C116" s="142" t="s">
        <v>708</v>
      </c>
      <c r="D116" s="155"/>
      <c r="E116" s="143"/>
      <c r="F116" s="152">
        <v>0.15</v>
      </c>
      <c r="G116" s="17"/>
      <c r="H116" s="5"/>
      <c r="I116" s="5"/>
      <c r="J116" s="5"/>
      <c r="K116" s="5"/>
      <c r="L116" s="5"/>
    </row>
    <row r="117" spans="1:12" ht="11.25" customHeight="1">
      <c r="A117" s="169"/>
      <c r="B117" s="170"/>
      <c r="C117" s="142" t="s">
        <v>709</v>
      </c>
      <c r="D117" s="155"/>
      <c r="E117" s="143"/>
      <c r="F117" s="152">
        <v>2.73</v>
      </c>
      <c r="G117" s="17"/>
      <c r="H117" s="5"/>
      <c r="I117" s="5"/>
      <c r="J117" s="5"/>
      <c r="K117" s="5"/>
      <c r="L117" s="5"/>
    </row>
    <row r="118" spans="1:12" ht="11.25" customHeight="1">
      <c r="A118" s="375" t="s">
        <v>710</v>
      </c>
      <c r="B118" s="375"/>
      <c r="C118" s="376"/>
      <c r="D118" s="130">
        <v>12.29</v>
      </c>
      <c r="E118" s="131"/>
      <c r="F118" s="154"/>
      <c r="G118" s="17"/>
      <c r="H118" s="5"/>
      <c r="I118" s="5"/>
      <c r="J118" s="5"/>
      <c r="K118" s="5"/>
      <c r="L118" s="5"/>
    </row>
    <row r="119" spans="1:12" ht="11.25" customHeight="1">
      <c r="A119" s="168"/>
      <c r="B119" s="368" t="s">
        <v>711</v>
      </c>
      <c r="C119" s="369"/>
      <c r="D119" s="130"/>
      <c r="E119" s="131">
        <v>2.7</v>
      </c>
      <c r="F119" s="154"/>
      <c r="G119" s="17"/>
      <c r="H119" s="5"/>
      <c r="I119" s="5"/>
      <c r="J119" s="5"/>
      <c r="K119" s="5"/>
      <c r="L119" s="5"/>
    </row>
    <row r="120" spans="1:12" ht="11.25" customHeight="1">
      <c r="A120" s="169"/>
      <c r="B120" s="170"/>
      <c r="C120" s="142" t="s">
        <v>712</v>
      </c>
      <c r="D120" s="155"/>
      <c r="E120" s="143"/>
      <c r="F120" s="152">
        <v>1.3</v>
      </c>
      <c r="G120" s="17"/>
      <c r="H120" s="5"/>
      <c r="I120" s="5"/>
      <c r="J120" s="5"/>
      <c r="K120" s="5"/>
      <c r="L120" s="5"/>
    </row>
    <row r="121" spans="1:12" ht="11.25" customHeight="1">
      <c r="A121" s="169"/>
      <c r="B121" s="170"/>
      <c r="C121" s="142" t="s">
        <v>841</v>
      </c>
      <c r="D121" s="155"/>
      <c r="E121" s="143"/>
      <c r="F121" s="152">
        <v>1.4</v>
      </c>
      <c r="G121" s="17"/>
      <c r="H121" s="5"/>
      <c r="I121" s="5"/>
      <c r="J121" s="5"/>
      <c r="K121" s="5"/>
      <c r="L121" s="5"/>
    </row>
    <row r="122" spans="1:12" ht="11.25" customHeight="1">
      <c r="A122" s="168"/>
      <c r="B122" s="368" t="s">
        <v>53</v>
      </c>
      <c r="C122" s="369"/>
      <c r="D122" s="130"/>
      <c r="E122" s="131">
        <v>1.08</v>
      </c>
      <c r="F122" s="154"/>
      <c r="G122" s="17"/>
      <c r="H122" s="5"/>
      <c r="I122" s="5"/>
      <c r="J122" s="5"/>
      <c r="K122" s="5"/>
      <c r="L122" s="5"/>
    </row>
    <row r="123" spans="1:12" ht="11.25" customHeight="1">
      <c r="A123" s="169"/>
      <c r="B123" s="170"/>
      <c r="C123" s="142" t="s">
        <v>714</v>
      </c>
      <c r="D123" s="155"/>
      <c r="E123" s="143"/>
      <c r="F123" s="152">
        <v>0.49</v>
      </c>
      <c r="G123" s="17"/>
      <c r="H123" s="5"/>
      <c r="I123" s="5"/>
      <c r="J123" s="5"/>
      <c r="K123" s="5"/>
      <c r="L123" s="5"/>
    </row>
    <row r="124" spans="1:12" ht="11.25" customHeight="1">
      <c r="A124" s="169"/>
      <c r="B124" s="170"/>
      <c r="C124" s="142" t="s">
        <v>840</v>
      </c>
      <c r="D124" s="155"/>
      <c r="E124" s="143"/>
      <c r="F124" s="152">
        <v>0.59</v>
      </c>
      <c r="G124" s="17"/>
      <c r="H124" s="5"/>
      <c r="I124" s="5"/>
      <c r="J124" s="5"/>
      <c r="K124" s="5"/>
      <c r="L124" s="5"/>
    </row>
    <row r="125" spans="1:12" ht="11.25" customHeight="1">
      <c r="A125" s="168"/>
      <c r="B125" s="368" t="s">
        <v>716</v>
      </c>
      <c r="C125" s="369"/>
      <c r="D125" s="130"/>
      <c r="E125" s="131">
        <v>4.16</v>
      </c>
      <c r="F125" s="154"/>
      <c r="G125" s="17"/>
      <c r="H125" s="5"/>
      <c r="I125" s="5"/>
      <c r="J125" s="5"/>
      <c r="K125" s="5"/>
      <c r="L125" s="5"/>
    </row>
    <row r="126" spans="1:12" ht="11.25" customHeight="1">
      <c r="A126" s="169"/>
      <c r="B126" s="170"/>
      <c r="C126" s="142" t="s">
        <v>842</v>
      </c>
      <c r="D126" s="155"/>
      <c r="E126" s="143"/>
      <c r="F126" s="152">
        <v>0.65</v>
      </c>
      <c r="G126" s="17"/>
      <c r="H126" s="5"/>
      <c r="I126" s="5"/>
      <c r="J126" s="5"/>
      <c r="K126" s="5"/>
      <c r="L126" s="5"/>
    </row>
    <row r="127" spans="1:12" ht="11.25" customHeight="1">
      <c r="A127" s="169"/>
      <c r="B127" s="170"/>
      <c r="C127" s="142" t="s">
        <v>843</v>
      </c>
      <c r="D127" s="155"/>
      <c r="E127" s="143"/>
      <c r="F127" s="152">
        <v>0.52</v>
      </c>
      <c r="G127" s="17"/>
      <c r="H127" s="5"/>
      <c r="I127" s="5"/>
      <c r="J127" s="5"/>
      <c r="K127" s="5"/>
      <c r="L127" s="5"/>
    </row>
    <row r="128" spans="1:12" ht="11.25" customHeight="1">
      <c r="A128" s="169"/>
      <c r="B128" s="170"/>
      <c r="C128" s="142" t="s">
        <v>845</v>
      </c>
      <c r="D128" s="155"/>
      <c r="E128" s="143"/>
      <c r="F128" s="152">
        <v>0.81</v>
      </c>
      <c r="G128" s="17"/>
      <c r="H128" s="5"/>
      <c r="I128" s="5"/>
      <c r="J128" s="5"/>
      <c r="K128" s="5"/>
      <c r="L128" s="5"/>
    </row>
    <row r="129" spans="1:12" ht="11.25" customHeight="1">
      <c r="A129" s="169"/>
      <c r="B129" s="170"/>
      <c r="C129" s="142" t="s">
        <v>867</v>
      </c>
      <c r="D129" s="155"/>
      <c r="E129" s="143"/>
      <c r="F129" s="152">
        <v>0.43</v>
      </c>
      <c r="G129" s="17"/>
      <c r="H129" s="5"/>
      <c r="I129" s="5"/>
      <c r="J129" s="5"/>
      <c r="K129" s="5"/>
      <c r="L129" s="5"/>
    </row>
    <row r="130" spans="1:12" ht="11.25" customHeight="1">
      <c r="A130" s="169"/>
      <c r="B130" s="170"/>
      <c r="C130" s="142" t="s">
        <v>822</v>
      </c>
      <c r="D130" s="155"/>
      <c r="E130" s="143"/>
      <c r="F130" s="152">
        <v>0.33</v>
      </c>
      <c r="G130" s="17"/>
      <c r="H130" s="5"/>
      <c r="I130" s="5"/>
      <c r="J130" s="5"/>
      <c r="K130" s="5"/>
      <c r="L130" s="5"/>
    </row>
    <row r="131" spans="1:12" ht="11.25" customHeight="1">
      <c r="A131" s="169"/>
      <c r="B131" s="170"/>
      <c r="C131" s="142" t="s">
        <v>722</v>
      </c>
      <c r="D131" s="155"/>
      <c r="E131" s="143"/>
      <c r="F131" s="152">
        <v>1.41</v>
      </c>
      <c r="G131" s="17"/>
      <c r="H131" s="5"/>
      <c r="I131" s="5"/>
      <c r="J131" s="5"/>
      <c r="K131" s="5"/>
      <c r="L131" s="5"/>
    </row>
    <row r="132" spans="1:12" ht="11.25" customHeight="1">
      <c r="A132" s="168"/>
      <c r="B132" s="368" t="s">
        <v>723</v>
      </c>
      <c r="C132" s="369"/>
      <c r="D132" s="130"/>
      <c r="E132" s="131">
        <v>4.35</v>
      </c>
      <c r="F132" s="154"/>
      <c r="G132" s="17"/>
      <c r="H132" s="5"/>
      <c r="I132" s="5"/>
      <c r="J132" s="5"/>
      <c r="K132" s="5"/>
      <c r="L132" s="5"/>
    </row>
    <row r="133" spans="1:12" ht="11.25" customHeight="1">
      <c r="A133" s="169"/>
      <c r="B133" s="170"/>
      <c r="C133" s="142" t="s">
        <v>724</v>
      </c>
      <c r="D133" s="155"/>
      <c r="E133" s="143"/>
      <c r="F133" s="152">
        <v>2.4</v>
      </c>
      <c r="G133" s="17"/>
      <c r="H133" s="5"/>
      <c r="I133" s="5"/>
      <c r="J133" s="5"/>
      <c r="K133" s="5"/>
      <c r="L133" s="5"/>
    </row>
    <row r="134" spans="1:12" ht="11.25" customHeight="1">
      <c r="A134" s="169"/>
      <c r="B134" s="170"/>
      <c r="C134" s="142" t="s">
        <v>725</v>
      </c>
      <c r="D134" s="155"/>
      <c r="E134" s="143"/>
      <c r="F134" s="152">
        <v>1.95</v>
      </c>
      <c r="G134" s="17"/>
      <c r="H134" s="5"/>
      <c r="I134" s="5"/>
      <c r="J134" s="5"/>
      <c r="K134" s="5"/>
      <c r="L134" s="5"/>
    </row>
    <row r="135" spans="1:12" ht="11.25" customHeight="1">
      <c r="A135" s="375" t="s">
        <v>726</v>
      </c>
      <c r="B135" s="375"/>
      <c r="C135" s="376"/>
      <c r="D135" s="130">
        <v>2.69</v>
      </c>
      <c r="E135" s="131"/>
      <c r="F135" s="154"/>
      <c r="G135" s="17"/>
      <c r="H135" s="5"/>
      <c r="I135" s="5"/>
      <c r="J135" s="5"/>
      <c r="K135" s="5"/>
      <c r="L135" s="5"/>
    </row>
    <row r="136" spans="1:12" ht="11.25" customHeight="1">
      <c r="A136" s="168"/>
      <c r="B136" s="368" t="s">
        <v>869</v>
      </c>
      <c r="C136" s="369"/>
      <c r="D136" s="130"/>
      <c r="E136" s="131">
        <v>2.69</v>
      </c>
      <c r="F136" s="154"/>
      <c r="G136" s="17"/>
      <c r="H136" s="5"/>
      <c r="I136" s="5"/>
      <c r="J136" s="5"/>
      <c r="K136" s="5"/>
      <c r="L136" s="5"/>
    </row>
    <row r="137" spans="1:12" ht="11.25" customHeight="1">
      <c r="A137" s="169"/>
      <c r="B137" s="170"/>
      <c r="C137" s="142" t="s">
        <v>728</v>
      </c>
      <c r="D137" s="155"/>
      <c r="E137" s="143"/>
      <c r="F137" s="152">
        <v>0.5</v>
      </c>
      <c r="G137" s="17"/>
      <c r="H137" s="5"/>
      <c r="I137" s="5"/>
      <c r="J137" s="5"/>
      <c r="K137" s="5"/>
      <c r="L137" s="5"/>
    </row>
    <row r="138" spans="1:12" ht="11.25" customHeight="1">
      <c r="A138" s="169"/>
      <c r="B138" s="170"/>
      <c r="C138" s="142" t="s">
        <v>870</v>
      </c>
      <c r="D138" s="155"/>
      <c r="E138" s="143"/>
      <c r="F138" s="152">
        <v>0.94</v>
      </c>
      <c r="G138" s="17"/>
      <c r="H138" s="5"/>
      <c r="I138" s="5"/>
      <c r="J138" s="5"/>
      <c r="K138" s="5"/>
      <c r="L138" s="5"/>
    </row>
    <row r="139" spans="1:12" ht="11.25" customHeight="1">
      <c r="A139" s="169"/>
      <c r="B139" s="170"/>
      <c r="C139" s="142" t="s">
        <v>730</v>
      </c>
      <c r="D139" s="155"/>
      <c r="E139" s="143"/>
      <c r="F139" s="152">
        <v>1.25</v>
      </c>
      <c r="G139" s="17"/>
      <c r="H139" s="5"/>
      <c r="I139" s="5"/>
      <c r="J139" s="5"/>
      <c r="K139" s="5"/>
      <c r="L139" s="5"/>
    </row>
    <row r="140" spans="1:12" ht="11.25" customHeight="1">
      <c r="A140" s="375" t="s">
        <v>871</v>
      </c>
      <c r="B140" s="375"/>
      <c r="C140" s="376"/>
      <c r="D140" s="130">
        <v>4.04</v>
      </c>
      <c r="E140" s="131"/>
      <c r="F140" s="154"/>
      <c r="G140" s="17"/>
      <c r="H140" s="5"/>
      <c r="I140" s="5"/>
      <c r="J140" s="5"/>
      <c r="K140" s="5"/>
      <c r="L140" s="5"/>
    </row>
    <row r="141" spans="1:12" ht="11.25" customHeight="1">
      <c r="A141" s="168"/>
      <c r="B141" s="368" t="s">
        <v>734</v>
      </c>
      <c r="C141" s="369"/>
      <c r="D141" s="130"/>
      <c r="E141" s="131">
        <v>1.46</v>
      </c>
      <c r="F141" s="154"/>
      <c r="G141" s="17"/>
      <c r="H141" s="5"/>
      <c r="I141" s="5"/>
      <c r="J141" s="5"/>
      <c r="K141" s="5"/>
      <c r="L141" s="5"/>
    </row>
    <row r="142" spans="1:12" ht="11.25" customHeight="1">
      <c r="A142" s="169"/>
      <c r="B142" s="170"/>
      <c r="C142" s="142" t="s">
        <v>734</v>
      </c>
      <c r="D142" s="155"/>
      <c r="E142" s="143"/>
      <c r="F142" s="152">
        <v>1.46</v>
      </c>
      <c r="G142" s="17"/>
      <c r="H142" s="5"/>
      <c r="I142" s="5"/>
      <c r="J142" s="5"/>
      <c r="K142" s="5"/>
      <c r="L142" s="5"/>
    </row>
    <row r="143" spans="1:12" ht="11.25" customHeight="1">
      <c r="A143" s="168"/>
      <c r="B143" s="368" t="s">
        <v>873</v>
      </c>
      <c r="C143" s="369"/>
      <c r="D143" s="130"/>
      <c r="E143" s="131">
        <v>2.14</v>
      </c>
      <c r="F143" s="154"/>
      <c r="G143" s="17"/>
      <c r="H143" s="5"/>
      <c r="I143" s="5"/>
      <c r="J143" s="5"/>
      <c r="K143" s="5"/>
      <c r="L143" s="5"/>
    </row>
    <row r="144" spans="1:12" ht="11.25" customHeight="1">
      <c r="A144" s="169"/>
      <c r="B144" s="170"/>
      <c r="C144" s="142" t="s">
        <v>690</v>
      </c>
      <c r="D144" s="155"/>
      <c r="E144" s="143"/>
      <c r="F144" s="152">
        <v>0.74</v>
      </c>
      <c r="G144" s="17"/>
      <c r="H144" s="5"/>
      <c r="I144" s="5"/>
      <c r="J144" s="5"/>
      <c r="K144" s="5"/>
      <c r="L144" s="5"/>
    </row>
    <row r="145" spans="1:12" ht="11.25" customHeight="1">
      <c r="A145" s="169"/>
      <c r="B145" s="170"/>
      <c r="C145" s="142" t="s">
        <v>687</v>
      </c>
      <c r="D145" s="155"/>
      <c r="E145" s="143"/>
      <c r="F145" s="152">
        <v>1.4</v>
      </c>
      <c r="G145" s="17"/>
      <c r="H145" s="5"/>
      <c r="I145" s="5"/>
      <c r="J145" s="5"/>
      <c r="K145" s="5"/>
      <c r="L145" s="5"/>
    </row>
    <row r="146" spans="1:12" ht="11.25" customHeight="1">
      <c r="A146" s="171"/>
      <c r="B146" s="370" t="s">
        <v>876</v>
      </c>
      <c r="C146" s="371"/>
      <c r="D146" s="160">
        <v>0.44</v>
      </c>
      <c r="E146" s="148"/>
      <c r="F146" s="161"/>
      <c r="G146" s="17"/>
      <c r="H146" s="5"/>
      <c r="I146" s="5"/>
      <c r="J146" s="5"/>
      <c r="K146" s="5"/>
      <c r="L146" s="5"/>
    </row>
    <row r="147" spans="1:12" ht="11.25" customHeight="1">
      <c r="A147" s="15"/>
      <c r="B147" s="172"/>
      <c r="C147" s="146" t="s">
        <v>876</v>
      </c>
      <c r="D147" s="158"/>
      <c r="E147" s="147"/>
      <c r="F147" s="159">
        <v>0.44</v>
      </c>
      <c r="G147" s="17"/>
      <c r="H147" s="5"/>
      <c r="I147" s="5"/>
      <c r="J147" s="5"/>
      <c r="K147" s="5"/>
      <c r="L147" s="5"/>
    </row>
    <row r="148" spans="1:12" ht="11.25" customHeight="1">
      <c r="A148" s="350" t="s">
        <v>1563</v>
      </c>
      <c r="B148" s="350"/>
      <c r="C148" s="351"/>
      <c r="D148" s="132">
        <v>100</v>
      </c>
      <c r="E148" s="133">
        <v>100</v>
      </c>
      <c r="F148" s="162">
        <v>100</v>
      </c>
      <c r="G148" s="17"/>
      <c r="H148" s="5"/>
      <c r="I148" s="5"/>
      <c r="J148" s="5"/>
      <c r="K148" s="5"/>
      <c r="L148" s="5"/>
    </row>
    <row r="149" spans="1:12" ht="11.25" customHeight="1">
      <c r="A149" s="304"/>
      <c r="B149" s="304"/>
      <c r="C149" s="306"/>
      <c r="D149" s="131"/>
      <c r="E149" s="131"/>
      <c r="F149" s="131"/>
      <c r="G149" s="17"/>
      <c r="H149" s="5"/>
      <c r="I149" s="5"/>
      <c r="J149" s="5"/>
      <c r="K149" s="5"/>
      <c r="L149" s="5"/>
    </row>
    <row r="150" spans="1:12" ht="11.25" customHeight="1">
      <c r="A150" s="338" t="s">
        <v>1595</v>
      </c>
      <c r="B150" s="338"/>
      <c r="C150" s="338"/>
      <c r="D150" s="173"/>
      <c r="E150" s="3"/>
      <c r="F150" s="17"/>
      <c r="G150" s="17"/>
      <c r="H150" s="5"/>
      <c r="I150" s="5"/>
      <c r="J150" s="5"/>
      <c r="K150" s="5"/>
      <c r="L150" s="5"/>
    </row>
    <row r="151" spans="1:12" ht="11.25" customHeight="1">
      <c r="A151" s="86"/>
      <c r="B151" s="86"/>
      <c r="C151" s="86"/>
      <c r="D151" s="109"/>
      <c r="E151" s="109"/>
      <c r="F151" s="109"/>
      <c r="G151" s="5"/>
      <c r="H151" s="5"/>
      <c r="I151" s="5"/>
      <c r="J151" s="5"/>
      <c r="K151" s="5"/>
      <c r="L151" s="5"/>
    </row>
    <row r="152" spans="3:11" s="4" customFormat="1" ht="11.25" customHeight="1">
      <c r="C152"/>
      <c r="D152"/>
      <c r="E152"/>
      <c r="F152"/>
      <c r="G152"/>
      <c r="H152"/>
      <c r="I152"/>
      <c r="J152"/>
      <c r="K152"/>
    </row>
    <row r="153" spans="1:11" s="4" customFormat="1" ht="11.25" customHeight="1">
      <c r="A153" s="343" t="s">
        <v>1059</v>
      </c>
      <c r="B153" s="343"/>
      <c r="C153" s="343"/>
      <c r="D153"/>
      <c r="E153"/>
      <c r="F153"/>
      <c r="G153"/>
      <c r="H153"/>
      <c r="I153"/>
      <c r="J153"/>
      <c r="K153"/>
    </row>
    <row r="154" spans="3:11" s="4" customFormat="1" ht="11.25" customHeight="1">
      <c r="C154"/>
      <c r="D154"/>
      <c r="E154"/>
      <c r="F154"/>
      <c r="G154"/>
      <c r="H154"/>
      <c r="I154"/>
      <c r="J154"/>
      <c r="K154"/>
    </row>
    <row r="155" spans="3:11" s="4" customFormat="1" ht="11.25" customHeight="1">
      <c r="C155"/>
      <c r="D155"/>
      <c r="E155"/>
      <c r="F155"/>
      <c r="G155"/>
      <c r="H155"/>
      <c r="I155"/>
      <c r="J155"/>
      <c r="K155"/>
    </row>
    <row r="156" spans="3:11" s="4" customFormat="1" ht="11.25" customHeight="1">
      <c r="C156"/>
      <c r="D156"/>
      <c r="E156"/>
      <c r="F156"/>
      <c r="G156"/>
      <c r="H156"/>
      <c r="I156"/>
      <c r="J156"/>
      <c r="K156"/>
    </row>
    <row r="157" spans="3:11" s="4" customFormat="1" ht="11.25" customHeight="1">
      <c r="C157"/>
      <c r="D157"/>
      <c r="E157"/>
      <c r="F157"/>
      <c r="G157"/>
      <c r="H157"/>
      <c r="I157"/>
      <c r="J157"/>
      <c r="K157"/>
    </row>
    <row r="158" spans="3:11" s="4" customFormat="1" ht="11.25" customHeight="1">
      <c r="C158"/>
      <c r="D158"/>
      <c r="E158"/>
      <c r="F158"/>
      <c r="G158"/>
      <c r="H158"/>
      <c r="I158"/>
      <c r="J158"/>
      <c r="K158"/>
    </row>
    <row r="159" spans="3:11" s="4" customFormat="1" ht="11.25" customHeight="1">
      <c r="C159"/>
      <c r="D159"/>
      <c r="E159"/>
      <c r="F159"/>
      <c r="G159"/>
      <c r="H159"/>
      <c r="I159"/>
      <c r="J159"/>
      <c r="K159"/>
    </row>
    <row r="160" spans="3:11" s="4" customFormat="1" ht="11.25" customHeight="1">
      <c r="C160"/>
      <c r="D160"/>
      <c r="E160"/>
      <c r="F160"/>
      <c r="G160"/>
      <c r="H160"/>
      <c r="I160"/>
      <c r="J160"/>
      <c r="K160"/>
    </row>
    <row r="161" spans="3:11" s="4" customFormat="1" ht="11.25" customHeight="1">
      <c r="C161"/>
      <c r="D161"/>
      <c r="E161"/>
      <c r="F161"/>
      <c r="G161"/>
      <c r="H161"/>
      <c r="I161"/>
      <c r="J161"/>
      <c r="K161"/>
    </row>
    <row r="162" spans="3:11" s="4" customFormat="1" ht="11.25" customHeight="1">
      <c r="C162"/>
      <c r="D162"/>
      <c r="E162"/>
      <c r="F162"/>
      <c r="G162"/>
      <c r="H162"/>
      <c r="I162"/>
      <c r="J162"/>
      <c r="K162"/>
    </row>
    <row r="163" spans="3:11" s="4" customFormat="1" ht="11.25" customHeight="1">
      <c r="C163"/>
      <c r="D163"/>
      <c r="E163"/>
      <c r="F163"/>
      <c r="G163"/>
      <c r="H163"/>
      <c r="I163"/>
      <c r="J163"/>
      <c r="K163"/>
    </row>
    <row r="164" spans="3:11" s="4" customFormat="1" ht="11.25" customHeight="1">
      <c r="C164"/>
      <c r="D164"/>
      <c r="E164"/>
      <c r="F164"/>
      <c r="G164"/>
      <c r="H164"/>
      <c r="I164"/>
      <c r="J164"/>
      <c r="K164"/>
    </row>
    <row r="165" spans="3:11" s="4" customFormat="1" ht="11.25" customHeight="1">
      <c r="C165"/>
      <c r="D165"/>
      <c r="E165"/>
      <c r="F165"/>
      <c r="G165"/>
      <c r="H165"/>
      <c r="I165"/>
      <c r="J165"/>
      <c r="K165"/>
    </row>
    <row r="166" spans="3:11" s="4" customFormat="1" ht="11.25" customHeight="1">
      <c r="C166"/>
      <c r="D166"/>
      <c r="E166"/>
      <c r="F166"/>
      <c r="G166"/>
      <c r="H166"/>
      <c r="I166"/>
      <c r="J166"/>
      <c r="K166"/>
    </row>
    <row r="167" spans="3:11" s="4" customFormat="1" ht="11.25" customHeight="1">
      <c r="C167"/>
      <c r="D167"/>
      <c r="E167"/>
      <c r="F167"/>
      <c r="G167"/>
      <c r="H167"/>
      <c r="I167"/>
      <c r="J167"/>
      <c r="K167"/>
    </row>
    <row r="168" spans="3:11" s="4" customFormat="1" ht="11.25" customHeight="1">
      <c r="C168"/>
      <c r="D168"/>
      <c r="E168"/>
      <c r="F168"/>
      <c r="G168"/>
      <c r="H168"/>
      <c r="I168"/>
      <c r="J168"/>
      <c r="K168"/>
    </row>
    <row r="169" spans="3:11" s="4" customFormat="1" ht="11.25" customHeight="1">
      <c r="C169"/>
      <c r="D169"/>
      <c r="E169"/>
      <c r="F169"/>
      <c r="G169"/>
      <c r="H169"/>
      <c r="I169"/>
      <c r="J169"/>
      <c r="K169"/>
    </row>
    <row r="170" spans="3:11" s="4" customFormat="1" ht="11.25" customHeight="1">
      <c r="C170"/>
      <c r="D170"/>
      <c r="E170"/>
      <c r="F170"/>
      <c r="G170"/>
      <c r="H170"/>
      <c r="I170"/>
      <c r="J170"/>
      <c r="K170"/>
    </row>
    <row r="171" spans="3:11" s="4" customFormat="1" ht="11.25" customHeight="1">
      <c r="C171"/>
      <c r="D171"/>
      <c r="E171"/>
      <c r="F171"/>
      <c r="G171"/>
      <c r="H171"/>
      <c r="I171"/>
      <c r="J171"/>
      <c r="K171"/>
    </row>
    <row r="172" spans="3:11" s="4" customFormat="1" ht="11.25" customHeight="1">
      <c r="C172"/>
      <c r="D172"/>
      <c r="E172"/>
      <c r="F172"/>
      <c r="G172"/>
      <c r="H172"/>
      <c r="I172"/>
      <c r="J172"/>
      <c r="K172"/>
    </row>
    <row r="173" spans="3:11" s="4" customFormat="1" ht="11.25" customHeight="1">
      <c r="C173"/>
      <c r="D173"/>
      <c r="E173"/>
      <c r="F173"/>
      <c r="G173"/>
      <c r="H173"/>
      <c r="I173"/>
      <c r="J173"/>
      <c r="K173"/>
    </row>
    <row r="174" spans="3:11" s="4" customFormat="1" ht="11.25" customHeight="1">
      <c r="C174"/>
      <c r="D174"/>
      <c r="E174"/>
      <c r="F174"/>
      <c r="G174"/>
      <c r="H174"/>
      <c r="I174"/>
      <c r="J174"/>
      <c r="K174"/>
    </row>
    <row r="175" spans="3:11" s="4" customFormat="1" ht="11.25" customHeight="1">
      <c r="C175"/>
      <c r="D175"/>
      <c r="E175"/>
      <c r="F175"/>
      <c r="G175"/>
      <c r="H175"/>
      <c r="I175"/>
      <c r="J175"/>
      <c r="K175"/>
    </row>
    <row r="176" spans="3:11" s="4" customFormat="1" ht="11.25" customHeight="1">
      <c r="C176"/>
      <c r="D176"/>
      <c r="E176"/>
      <c r="F176"/>
      <c r="G176"/>
      <c r="H176"/>
      <c r="I176"/>
      <c r="J176"/>
      <c r="K176"/>
    </row>
    <row r="177" spans="3:11" s="4" customFormat="1" ht="11.25" customHeight="1">
      <c r="C177"/>
      <c r="D177"/>
      <c r="E177"/>
      <c r="F177"/>
      <c r="G177"/>
      <c r="H177"/>
      <c r="I177"/>
      <c r="J177"/>
      <c r="K177"/>
    </row>
    <row r="178" spans="3:11" s="4" customFormat="1" ht="11.25" customHeight="1">
      <c r="C178"/>
      <c r="D178"/>
      <c r="E178"/>
      <c r="F178"/>
      <c r="G178"/>
      <c r="H178"/>
      <c r="I178"/>
      <c r="J178"/>
      <c r="K178"/>
    </row>
    <row r="179" spans="3:11" s="4" customFormat="1" ht="11.25" customHeight="1">
      <c r="C179"/>
      <c r="D179"/>
      <c r="E179"/>
      <c r="F179"/>
      <c r="G179"/>
      <c r="H179"/>
      <c r="I179"/>
      <c r="J179"/>
      <c r="K179"/>
    </row>
    <row r="180" spans="3:11" s="4" customFormat="1" ht="11.25" customHeight="1">
      <c r="C180"/>
      <c r="D180"/>
      <c r="E180"/>
      <c r="F180"/>
      <c r="G180"/>
      <c r="H180"/>
      <c r="I180"/>
      <c r="J180"/>
      <c r="K180"/>
    </row>
    <row r="181" spans="3:11" s="4" customFormat="1" ht="11.25" customHeight="1">
      <c r="C181"/>
      <c r="D181"/>
      <c r="E181"/>
      <c r="F181"/>
      <c r="G181"/>
      <c r="H181"/>
      <c r="I181"/>
      <c r="J181"/>
      <c r="K181"/>
    </row>
    <row r="182" spans="3:11" s="4" customFormat="1" ht="11.25" customHeight="1">
      <c r="C182"/>
      <c r="D182"/>
      <c r="E182"/>
      <c r="F182"/>
      <c r="G182"/>
      <c r="H182"/>
      <c r="I182"/>
      <c r="J182"/>
      <c r="K182"/>
    </row>
    <row r="183" spans="3:11" s="4" customFormat="1" ht="11.25" customHeight="1">
      <c r="C183"/>
      <c r="D183"/>
      <c r="E183"/>
      <c r="F183"/>
      <c r="G183"/>
      <c r="H183"/>
      <c r="I183"/>
      <c r="J183"/>
      <c r="K183"/>
    </row>
    <row r="184" spans="3:11" s="4" customFormat="1" ht="11.25" customHeight="1">
      <c r="C184"/>
      <c r="D184"/>
      <c r="E184"/>
      <c r="F184"/>
      <c r="G184"/>
      <c r="H184"/>
      <c r="I184"/>
      <c r="J184"/>
      <c r="K184"/>
    </row>
    <row r="185" spans="3:11" s="4" customFormat="1" ht="11.25" customHeight="1">
      <c r="C185"/>
      <c r="D185"/>
      <c r="E185"/>
      <c r="F185"/>
      <c r="G185"/>
      <c r="H185"/>
      <c r="I185"/>
      <c r="J185"/>
      <c r="K185"/>
    </row>
    <row r="186" spans="3:11" s="4" customFormat="1" ht="11.25" customHeight="1">
      <c r="C186"/>
      <c r="D186"/>
      <c r="E186"/>
      <c r="F186"/>
      <c r="G186"/>
      <c r="H186"/>
      <c r="I186"/>
      <c r="J186"/>
      <c r="K186"/>
    </row>
    <row r="187" spans="3:11" s="4" customFormat="1" ht="11.25" customHeight="1">
      <c r="C187"/>
      <c r="D187"/>
      <c r="E187"/>
      <c r="F187"/>
      <c r="G187"/>
      <c r="H187"/>
      <c r="I187"/>
      <c r="J187"/>
      <c r="K187"/>
    </row>
    <row r="188" spans="3:11" s="4" customFormat="1" ht="11.25" customHeight="1">
      <c r="C188"/>
      <c r="D188"/>
      <c r="E188"/>
      <c r="F188"/>
      <c r="G188"/>
      <c r="H188"/>
      <c r="I188"/>
      <c r="J188"/>
      <c r="K188"/>
    </row>
    <row r="189" spans="3:11" s="4" customFormat="1" ht="11.25" customHeight="1">
      <c r="C189"/>
      <c r="D189"/>
      <c r="E189"/>
      <c r="F189"/>
      <c r="G189"/>
      <c r="H189"/>
      <c r="I189"/>
      <c r="J189"/>
      <c r="K189"/>
    </row>
    <row r="190" spans="3:11" s="4" customFormat="1" ht="11.25" customHeight="1">
      <c r="C190"/>
      <c r="D190"/>
      <c r="E190"/>
      <c r="F190"/>
      <c r="G190"/>
      <c r="H190"/>
      <c r="I190"/>
      <c r="J190"/>
      <c r="K190"/>
    </row>
    <row r="191" spans="3:11" s="4" customFormat="1" ht="11.25" customHeight="1">
      <c r="C191"/>
      <c r="D191"/>
      <c r="E191"/>
      <c r="F191"/>
      <c r="G191"/>
      <c r="H191"/>
      <c r="I191"/>
      <c r="J191"/>
      <c r="K191"/>
    </row>
    <row r="192" spans="3:11" s="4" customFormat="1" ht="11.25" customHeight="1">
      <c r="C192"/>
      <c r="D192"/>
      <c r="E192"/>
      <c r="F192"/>
      <c r="G192"/>
      <c r="H192"/>
      <c r="I192"/>
      <c r="J192"/>
      <c r="K192"/>
    </row>
    <row r="193" spans="3:11" s="4" customFormat="1" ht="11.25" customHeight="1">
      <c r="C193"/>
      <c r="D193"/>
      <c r="E193"/>
      <c r="F193"/>
      <c r="G193"/>
      <c r="H193"/>
      <c r="I193"/>
      <c r="J193"/>
      <c r="K193"/>
    </row>
    <row r="194" spans="3:11" s="4" customFormat="1" ht="11.25" customHeight="1">
      <c r="C194"/>
      <c r="D194"/>
      <c r="E194"/>
      <c r="F194"/>
      <c r="G194"/>
      <c r="H194"/>
      <c r="I194"/>
      <c r="J194"/>
      <c r="K194"/>
    </row>
    <row r="195" spans="3:11" s="4" customFormat="1" ht="11.25" customHeight="1">
      <c r="C195"/>
      <c r="D195"/>
      <c r="E195"/>
      <c r="F195"/>
      <c r="G195"/>
      <c r="H195"/>
      <c r="I195"/>
      <c r="J195"/>
      <c r="K195"/>
    </row>
    <row r="196" spans="3:11" s="4" customFormat="1" ht="11.25" customHeight="1">
      <c r="C196"/>
      <c r="D196"/>
      <c r="E196"/>
      <c r="F196"/>
      <c r="G196"/>
      <c r="H196"/>
      <c r="I196"/>
      <c r="J196"/>
      <c r="K196"/>
    </row>
    <row r="197" spans="3:11" s="4" customFormat="1" ht="11.25" customHeight="1">
      <c r="C197"/>
      <c r="D197"/>
      <c r="E197"/>
      <c r="F197"/>
      <c r="G197"/>
      <c r="H197"/>
      <c r="I197"/>
      <c r="J197"/>
      <c r="K197"/>
    </row>
    <row r="198" spans="3:11" s="4" customFormat="1" ht="11.25" customHeight="1">
      <c r="C198"/>
      <c r="D198"/>
      <c r="E198"/>
      <c r="F198"/>
      <c r="G198"/>
      <c r="H198"/>
      <c r="I198"/>
      <c r="J198"/>
      <c r="K198"/>
    </row>
    <row r="199" spans="3:11" s="4" customFormat="1" ht="11.25" customHeight="1">
      <c r="C199"/>
      <c r="D199"/>
      <c r="E199"/>
      <c r="F199"/>
      <c r="G199"/>
      <c r="H199"/>
      <c r="I199"/>
      <c r="J199"/>
      <c r="K199"/>
    </row>
    <row r="200" spans="3:11" s="4" customFormat="1" ht="11.25" customHeight="1">
      <c r="C200"/>
      <c r="D200"/>
      <c r="E200"/>
      <c r="F200"/>
      <c r="G200"/>
      <c r="H200"/>
      <c r="I200"/>
      <c r="J200"/>
      <c r="K200"/>
    </row>
    <row r="201" spans="3:11" s="4" customFormat="1" ht="11.25" customHeight="1">
      <c r="C201"/>
      <c r="D201"/>
      <c r="E201"/>
      <c r="F201"/>
      <c r="G201"/>
      <c r="H201"/>
      <c r="I201"/>
      <c r="J201"/>
      <c r="K201"/>
    </row>
    <row r="202" spans="3:11" s="4" customFormat="1" ht="11.25" customHeight="1">
      <c r="C202"/>
      <c r="D202"/>
      <c r="E202"/>
      <c r="F202"/>
      <c r="G202"/>
      <c r="H202"/>
      <c r="I202"/>
      <c r="J202"/>
      <c r="K202"/>
    </row>
    <row r="203" spans="3:11" s="4" customFormat="1" ht="11.25" customHeight="1">
      <c r="C203"/>
      <c r="D203"/>
      <c r="E203"/>
      <c r="F203"/>
      <c r="G203"/>
      <c r="H203"/>
      <c r="I203"/>
      <c r="J203"/>
      <c r="K203"/>
    </row>
    <row r="204" spans="3:11" s="4" customFormat="1" ht="11.25" customHeight="1">
      <c r="C204"/>
      <c r="D204"/>
      <c r="E204"/>
      <c r="F204"/>
      <c r="G204"/>
      <c r="H204"/>
      <c r="I204"/>
      <c r="J204"/>
      <c r="K204"/>
    </row>
    <row r="205" spans="3:11" s="4" customFormat="1" ht="11.25" customHeight="1">
      <c r="C205"/>
      <c r="D205"/>
      <c r="E205"/>
      <c r="F205"/>
      <c r="G205"/>
      <c r="H205"/>
      <c r="I205"/>
      <c r="J205"/>
      <c r="K205"/>
    </row>
    <row r="206" spans="3:11" s="4" customFormat="1" ht="11.25" customHeight="1">
      <c r="C206"/>
      <c r="D206"/>
      <c r="E206"/>
      <c r="F206"/>
      <c r="G206"/>
      <c r="H206"/>
      <c r="I206"/>
      <c r="J206"/>
      <c r="K206"/>
    </row>
    <row r="207" spans="3:11" s="4" customFormat="1" ht="11.25" customHeight="1">
      <c r="C207"/>
      <c r="D207"/>
      <c r="E207"/>
      <c r="F207"/>
      <c r="G207"/>
      <c r="H207"/>
      <c r="I207"/>
      <c r="J207"/>
      <c r="K207"/>
    </row>
    <row r="208" spans="3:11" s="4" customFormat="1" ht="11.25" customHeight="1">
      <c r="C208"/>
      <c r="D208"/>
      <c r="E208"/>
      <c r="F208"/>
      <c r="G208"/>
      <c r="H208"/>
      <c r="I208"/>
      <c r="J208"/>
      <c r="K208"/>
    </row>
    <row r="209" spans="3:11" s="4" customFormat="1" ht="11.25" customHeight="1">
      <c r="C209"/>
      <c r="D209"/>
      <c r="E209"/>
      <c r="F209"/>
      <c r="G209"/>
      <c r="H209"/>
      <c r="I209"/>
      <c r="J209"/>
      <c r="K209"/>
    </row>
    <row r="210" spans="3:11" s="4" customFormat="1" ht="11.25" customHeight="1">
      <c r="C210"/>
      <c r="D210"/>
      <c r="E210"/>
      <c r="F210"/>
      <c r="G210"/>
      <c r="H210"/>
      <c r="I210"/>
      <c r="J210"/>
      <c r="K210"/>
    </row>
    <row r="211" spans="3:11" s="4" customFormat="1" ht="11.25" customHeight="1">
      <c r="C211"/>
      <c r="D211"/>
      <c r="E211"/>
      <c r="F211"/>
      <c r="G211"/>
      <c r="H211"/>
      <c r="I211"/>
      <c r="J211"/>
      <c r="K211"/>
    </row>
    <row r="212" spans="3:11" s="4" customFormat="1" ht="11.25" customHeight="1">
      <c r="C212"/>
      <c r="D212"/>
      <c r="E212"/>
      <c r="F212"/>
      <c r="G212"/>
      <c r="H212"/>
      <c r="I212"/>
      <c r="J212"/>
      <c r="K212"/>
    </row>
    <row r="213" spans="3:11" s="4" customFormat="1" ht="11.25" customHeight="1">
      <c r="C213"/>
      <c r="D213"/>
      <c r="E213"/>
      <c r="F213"/>
      <c r="G213"/>
      <c r="H213"/>
      <c r="I213"/>
      <c r="J213"/>
      <c r="K213"/>
    </row>
    <row r="214" spans="3:11" s="4" customFormat="1" ht="11.25" customHeight="1">
      <c r="C214"/>
      <c r="D214"/>
      <c r="E214"/>
      <c r="F214"/>
      <c r="G214"/>
      <c r="H214"/>
      <c r="I214"/>
      <c r="J214"/>
      <c r="K214"/>
    </row>
    <row r="215" spans="3:11" s="4" customFormat="1" ht="11.25" customHeight="1">
      <c r="C215"/>
      <c r="D215"/>
      <c r="E215"/>
      <c r="F215"/>
      <c r="G215"/>
      <c r="H215"/>
      <c r="I215"/>
      <c r="J215"/>
      <c r="K215"/>
    </row>
    <row r="216" spans="3:11" s="4" customFormat="1" ht="11.25" customHeight="1">
      <c r="C216"/>
      <c r="D216"/>
      <c r="E216"/>
      <c r="F216"/>
      <c r="G216"/>
      <c r="H216"/>
      <c r="I216"/>
      <c r="J216"/>
      <c r="K216"/>
    </row>
    <row r="217" spans="3:11" s="4" customFormat="1" ht="11.25" customHeight="1">
      <c r="C217"/>
      <c r="D217"/>
      <c r="E217"/>
      <c r="F217"/>
      <c r="G217"/>
      <c r="H217"/>
      <c r="I217"/>
      <c r="J217"/>
      <c r="K217"/>
    </row>
    <row r="218" spans="3:11" s="4" customFormat="1" ht="11.25" customHeight="1">
      <c r="C218"/>
      <c r="D218"/>
      <c r="E218"/>
      <c r="F218"/>
      <c r="G218"/>
      <c r="H218"/>
      <c r="I218"/>
      <c r="J218"/>
      <c r="K218"/>
    </row>
    <row r="219" spans="3:11" s="4" customFormat="1" ht="11.25" customHeight="1">
      <c r="C219"/>
      <c r="D219"/>
      <c r="E219"/>
      <c r="F219"/>
      <c r="G219"/>
      <c r="H219"/>
      <c r="I219"/>
      <c r="J219"/>
      <c r="K219"/>
    </row>
    <row r="220" spans="3:11" s="4" customFormat="1" ht="11.25" customHeight="1">
      <c r="C220"/>
      <c r="D220"/>
      <c r="E220"/>
      <c r="F220"/>
      <c r="G220"/>
      <c r="H220"/>
      <c r="I220"/>
      <c r="J220"/>
      <c r="K220"/>
    </row>
    <row r="221" spans="3:11" s="4" customFormat="1" ht="11.25" customHeight="1">
      <c r="C221"/>
      <c r="D221"/>
      <c r="E221"/>
      <c r="F221"/>
      <c r="G221"/>
      <c r="H221"/>
      <c r="I221"/>
      <c r="J221"/>
      <c r="K221"/>
    </row>
    <row r="222" spans="3:11" s="4" customFormat="1" ht="11.25" customHeight="1">
      <c r="C222"/>
      <c r="D222"/>
      <c r="E222"/>
      <c r="F222"/>
      <c r="G222"/>
      <c r="H222"/>
      <c r="I222"/>
      <c r="J222"/>
      <c r="K222"/>
    </row>
    <row r="223" spans="3:11" s="4" customFormat="1" ht="11.25" customHeight="1">
      <c r="C223"/>
      <c r="D223"/>
      <c r="E223"/>
      <c r="F223"/>
      <c r="G223"/>
      <c r="H223"/>
      <c r="I223"/>
      <c r="J223"/>
      <c r="K223"/>
    </row>
    <row r="224" spans="3:11" s="4" customFormat="1" ht="11.25" customHeight="1">
      <c r="C224"/>
      <c r="D224"/>
      <c r="E224"/>
      <c r="F224"/>
      <c r="G224"/>
      <c r="H224"/>
      <c r="I224"/>
      <c r="J224"/>
      <c r="K224"/>
    </row>
    <row r="225" spans="3:11" s="4" customFormat="1" ht="11.25" customHeight="1">
      <c r="C225"/>
      <c r="D225"/>
      <c r="E225"/>
      <c r="F225"/>
      <c r="G225"/>
      <c r="H225"/>
      <c r="I225"/>
      <c r="J225"/>
      <c r="K225"/>
    </row>
    <row r="226" spans="3:11" s="4" customFormat="1" ht="11.25" customHeight="1">
      <c r="C226"/>
      <c r="D226"/>
      <c r="E226"/>
      <c r="F226"/>
      <c r="G226"/>
      <c r="H226"/>
      <c r="I226"/>
      <c r="J226"/>
      <c r="K226"/>
    </row>
    <row r="227" spans="3:11" s="4" customFormat="1" ht="11.25" customHeight="1">
      <c r="C227"/>
      <c r="D227"/>
      <c r="E227"/>
      <c r="F227"/>
      <c r="G227"/>
      <c r="H227"/>
      <c r="I227"/>
      <c r="J227"/>
      <c r="K227"/>
    </row>
    <row r="228" spans="3:11" s="4" customFormat="1" ht="11.25" customHeight="1">
      <c r="C228"/>
      <c r="D228"/>
      <c r="E228"/>
      <c r="F228"/>
      <c r="G228"/>
      <c r="H228"/>
      <c r="I228"/>
      <c r="J228"/>
      <c r="K228"/>
    </row>
    <row r="229" spans="3:11" s="4" customFormat="1" ht="11.25" customHeight="1">
      <c r="C229"/>
      <c r="D229"/>
      <c r="E229"/>
      <c r="F229"/>
      <c r="G229"/>
      <c r="H229"/>
      <c r="I229"/>
      <c r="J229"/>
      <c r="K229"/>
    </row>
    <row r="230" spans="3:11" s="4" customFormat="1" ht="11.25" customHeight="1">
      <c r="C230"/>
      <c r="D230"/>
      <c r="E230"/>
      <c r="F230"/>
      <c r="G230"/>
      <c r="H230"/>
      <c r="I230"/>
      <c r="J230"/>
      <c r="K230"/>
    </row>
    <row r="231" spans="3:11" s="4" customFormat="1" ht="11.25" customHeight="1">
      <c r="C231"/>
      <c r="D231"/>
      <c r="E231"/>
      <c r="F231"/>
      <c r="G231"/>
      <c r="H231"/>
      <c r="I231"/>
      <c r="J231"/>
      <c r="K231"/>
    </row>
    <row r="232" spans="3:11" s="4" customFormat="1" ht="11.25" customHeight="1">
      <c r="C232"/>
      <c r="D232"/>
      <c r="E232"/>
      <c r="F232"/>
      <c r="G232"/>
      <c r="H232"/>
      <c r="I232"/>
      <c r="J232"/>
      <c r="K232"/>
    </row>
    <row r="233" spans="3:11" s="4" customFormat="1" ht="11.25" customHeight="1">
      <c r="C233"/>
      <c r="D233"/>
      <c r="E233"/>
      <c r="F233"/>
      <c r="G233"/>
      <c r="H233"/>
      <c r="I233"/>
      <c r="J233"/>
      <c r="K233"/>
    </row>
    <row r="234" spans="3:11" s="4" customFormat="1" ht="11.25" customHeight="1">
      <c r="C234"/>
      <c r="D234"/>
      <c r="E234"/>
      <c r="F234"/>
      <c r="G234"/>
      <c r="H234"/>
      <c r="I234"/>
      <c r="J234"/>
      <c r="K234"/>
    </row>
    <row r="235" spans="3:11" s="4" customFormat="1" ht="11.25" customHeight="1">
      <c r="C235"/>
      <c r="D235"/>
      <c r="E235"/>
      <c r="F235"/>
      <c r="G235"/>
      <c r="H235"/>
      <c r="I235"/>
      <c r="J235"/>
      <c r="K235"/>
    </row>
    <row r="236" spans="3:11" s="4" customFormat="1" ht="11.25" customHeight="1">
      <c r="C236"/>
      <c r="D236"/>
      <c r="E236"/>
      <c r="F236"/>
      <c r="G236"/>
      <c r="H236"/>
      <c r="I236"/>
      <c r="J236"/>
      <c r="K236"/>
    </row>
    <row r="237" spans="3:11" s="4" customFormat="1" ht="11.25" customHeight="1">
      <c r="C237"/>
      <c r="D237"/>
      <c r="E237"/>
      <c r="F237"/>
      <c r="G237"/>
      <c r="H237"/>
      <c r="I237"/>
      <c r="J237"/>
      <c r="K237"/>
    </row>
    <row r="238" spans="3:11" s="4" customFormat="1" ht="11.25" customHeight="1">
      <c r="C238"/>
      <c r="D238"/>
      <c r="E238"/>
      <c r="F238"/>
      <c r="G238"/>
      <c r="H238"/>
      <c r="I238"/>
      <c r="J238"/>
      <c r="K238"/>
    </row>
    <row r="239" spans="3:11" s="4" customFormat="1" ht="11.25" customHeight="1">
      <c r="C239"/>
      <c r="D239"/>
      <c r="E239"/>
      <c r="F239"/>
      <c r="G239"/>
      <c r="H239"/>
      <c r="I239"/>
      <c r="J239"/>
      <c r="K239"/>
    </row>
    <row r="240" spans="3:11" s="4" customFormat="1" ht="11.25" customHeight="1">
      <c r="C240"/>
      <c r="D240"/>
      <c r="E240"/>
      <c r="F240"/>
      <c r="G240"/>
      <c r="H240"/>
      <c r="I240"/>
      <c r="J240"/>
      <c r="K240"/>
    </row>
    <row r="241" spans="3:11" s="4" customFormat="1" ht="11.25" customHeight="1">
      <c r="C241"/>
      <c r="D241"/>
      <c r="E241"/>
      <c r="F241"/>
      <c r="G241"/>
      <c r="H241"/>
      <c r="I241"/>
      <c r="J241"/>
      <c r="K241"/>
    </row>
    <row r="242" spans="3:11" s="4" customFormat="1" ht="11.25" customHeight="1">
      <c r="C242"/>
      <c r="D242"/>
      <c r="E242"/>
      <c r="F242"/>
      <c r="G242"/>
      <c r="H242"/>
      <c r="I242"/>
      <c r="J242"/>
      <c r="K242"/>
    </row>
    <row r="243" spans="3:11" s="4" customFormat="1" ht="11.25" customHeight="1">
      <c r="C243"/>
      <c r="D243"/>
      <c r="E243"/>
      <c r="F243"/>
      <c r="G243"/>
      <c r="H243"/>
      <c r="I243"/>
      <c r="J243"/>
      <c r="K243"/>
    </row>
    <row r="244" spans="3:11" s="4" customFormat="1" ht="11.25" customHeight="1">
      <c r="C244"/>
      <c r="D244"/>
      <c r="E244"/>
      <c r="F244"/>
      <c r="G244"/>
      <c r="H244"/>
      <c r="I244"/>
      <c r="J244"/>
      <c r="K244"/>
    </row>
    <row r="245" spans="3:11" s="4" customFormat="1" ht="11.25" customHeight="1">
      <c r="C245"/>
      <c r="D245"/>
      <c r="E245"/>
      <c r="F245"/>
      <c r="G245"/>
      <c r="H245"/>
      <c r="I245"/>
      <c r="J245"/>
      <c r="K245"/>
    </row>
    <row r="246" spans="3:11" s="4" customFormat="1" ht="11.25" customHeight="1">
      <c r="C246"/>
      <c r="D246"/>
      <c r="E246"/>
      <c r="F246"/>
      <c r="G246"/>
      <c r="H246"/>
      <c r="I246"/>
      <c r="J246"/>
      <c r="K246"/>
    </row>
    <row r="247" spans="3:11" s="4" customFormat="1" ht="11.25" customHeight="1">
      <c r="C247"/>
      <c r="D247"/>
      <c r="E247"/>
      <c r="F247"/>
      <c r="G247"/>
      <c r="H247"/>
      <c r="I247"/>
      <c r="J247"/>
      <c r="K247"/>
    </row>
    <row r="248" spans="3:11" s="4" customFormat="1" ht="11.25" customHeight="1">
      <c r="C248"/>
      <c r="D248"/>
      <c r="E248"/>
      <c r="F248"/>
      <c r="G248"/>
      <c r="H248"/>
      <c r="I248"/>
      <c r="J248"/>
      <c r="K248"/>
    </row>
    <row r="249" spans="3:11" s="4" customFormat="1" ht="11.25" customHeight="1">
      <c r="C249"/>
      <c r="D249"/>
      <c r="E249"/>
      <c r="F249"/>
      <c r="G249"/>
      <c r="H249"/>
      <c r="I249"/>
      <c r="J249"/>
      <c r="K249"/>
    </row>
    <row r="250" spans="3:11" s="4" customFormat="1" ht="11.25" customHeight="1">
      <c r="C250"/>
      <c r="D250"/>
      <c r="E250"/>
      <c r="F250"/>
      <c r="G250"/>
      <c r="H250"/>
      <c r="I250"/>
      <c r="J250"/>
      <c r="K250"/>
    </row>
    <row r="251" spans="3:11" s="4" customFormat="1" ht="11.25" customHeight="1">
      <c r="C251"/>
      <c r="D251"/>
      <c r="E251"/>
      <c r="F251"/>
      <c r="G251"/>
      <c r="H251"/>
      <c r="I251"/>
      <c r="J251"/>
      <c r="K251"/>
    </row>
    <row r="252" spans="3:11" s="4" customFormat="1" ht="11.25" customHeight="1">
      <c r="C252"/>
      <c r="D252"/>
      <c r="E252"/>
      <c r="F252"/>
      <c r="G252"/>
      <c r="H252"/>
      <c r="I252"/>
      <c r="J252"/>
      <c r="K252"/>
    </row>
    <row r="253" spans="3:11" s="4" customFormat="1" ht="11.25" customHeight="1">
      <c r="C253"/>
      <c r="D253"/>
      <c r="E253"/>
      <c r="F253"/>
      <c r="G253"/>
      <c r="H253"/>
      <c r="I253"/>
      <c r="J253"/>
      <c r="K253"/>
    </row>
    <row r="254" spans="3:11" s="4" customFormat="1" ht="11.25" customHeight="1">
      <c r="C254"/>
      <c r="D254"/>
      <c r="E254"/>
      <c r="F254"/>
      <c r="G254"/>
      <c r="H254"/>
      <c r="I254"/>
      <c r="J254"/>
      <c r="K254"/>
    </row>
    <row r="255" spans="3:11" s="4" customFormat="1" ht="11.25" customHeight="1">
      <c r="C255"/>
      <c r="D255"/>
      <c r="E255"/>
      <c r="F255"/>
      <c r="G255"/>
      <c r="H255"/>
      <c r="I255"/>
      <c r="J255"/>
      <c r="K255"/>
    </row>
    <row r="256" spans="3:11" s="4" customFormat="1" ht="11.25" customHeight="1">
      <c r="C256"/>
      <c r="D256"/>
      <c r="E256"/>
      <c r="F256"/>
      <c r="G256"/>
      <c r="H256"/>
      <c r="I256"/>
      <c r="J256"/>
      <c r="K256"/>
    </row>
    <row r="257" spans="3:11" s="4" customFormat="1" ht="11.25" customHeight="1">
      <c r="C257"/>
      <c r="D257"/>
      <c r="E257"/>
      <c r="F257"/>
      <c r="G257"/>
      <c r="H257"/>
      <c r="I257"/>
      <c r="J257"/>
      <c r="K257"/>
    </row>
    <row r="258" spans="3:11" s="4" customFormat="1" ht="11.25" customHeight="1">
      <c r="C258"/>
      <c r="D258"/>
      <c r="E258"/>
      <c r="F258"/>
      <c r="G258"/>
      <c r="H258"/>
      <c r="I258"/>
      <c r="J258"/>
      <c r="K258"/>
    </row>
    <row r="259" spans="3:11" s="4" customFormat="1" ht="11.25" customHeight="1">
      <c r="C259"/>
      <c r="D259"/>
      <c r="E259"/>
      <c r="F259"/>
      <c r="G259"/>
      <c r="H259"/>
      <c r="I259"/>
      <c r="J259"/>
      <c r="K259"/>
    </row>
    <row r="260" spans="3:11" s="4" customFormat="1" ht="11.25" customHeight="1">
      <c r="C260"/>
      <c r="D260"/>
      <c r="E260"/>
      <c r="F260"/>
      <c r="G260"/>
      <c r="H260"/>
      <c r="I260"/>
      <c r="J260"/>
      <c r="K260"/>
    </row>
    <row r="261" spans="3:11" s="4" customFormat="1" ht="11.25" customHeight="1">
      <c r="C261"/>
      <c r="D261"/>
      <c r="E261"/>
      <c r="F261"/>
      <c r="G261"/>
      <c r="H261"/>
      <c r="I261"/>
      <c r="J261"/>
      <c r="K261"/>
    </row>
    <row r="262" spans="3:11" s="4" customFormat="1" ht="11.25" customHeight="1">
      <c r="C262"/>
      <c r="D262"/>
      <c r="E262"/>
      <c r="F262"/>
      <c r="G262"/>
      <c r="H262"/>
      <c r="I262"/>
      <c r="J262"/>
      <c r="K262"/>
    </row>
    <row r="263" spans="3:11" s="4" customFormat="1" ht="11.25" customHeight="1">
      <c r="C263"/>
      <c r="D263"/>
      <c r="E263"/>
      <c r="F263"/>
      <c r="G263"/>
      <c r="H263"/>
      <c r="I263"/>
      <c r="J263"/>
      <c r="K263"/>
    </row>
    <row r="264" spans="3:11" s="4" customFormat="1" ht="11.25" customHeight="1">
      <c r="C264"/>
      <c r="D264"/>
      <c r="E264"/>
      <c r="F264"/>
      <c r="G264"/>
      <c r="H264"/>
      <c r="I264"/>
      <c r="J264"/>
      <c r="K264"/>
    </row>
    <row r="265" spans="3:11" s="4" customFormat="1" ht="11.25" customHeight="1">
      <c r="C265"/>
      <c r="D265"/>
      <c r="E265"/>
      <c r="F265"/>
      <c r="G265"/>
      <c r="H265"/>
      <c r="I265"/>
      <c r="J265"/>
      <c r="K265"/>
    </row>
    <row r="266" spans="3:11" s="4" customFormat="1" ht="11.25" customHeight="1">
      <c r="C266"/>
      <c r="D266"/>
      <c r="E266"/>
      <c r="F266"/>
      <c r="G266"/>
      <c r="H266"/>
      <c r="I266"/>
      <c r="J266"/>
      <c r="K266"/>
    </row>
    <row r="267" spans="3:11" s="4" customFormat="1" ht="11.25" customHeight="1">
      <c r="C267"/>
      <c r="D267"/>
      <c r="E267"/>
      <c r="F267"/>
      <c r="G267"/>
      <c r="H267"/>
      <c r="I267"/>
      <c r="J267"/>
      <c r="K267"/>
    </row>
    <row r="268" spans="3:11" s="4" customFormat="1" ht="11.25" customHeight="1">
      <c r="C268"/>
      <c r="D268"/>
      <c r="E268"/>
      <c r="F268"/>
      <c r="G268"/>
      <c r="H268"/>
      <c r="I268"/>
      <c r="J268"/>
      <c r="K268"/>
    </row>
    <row r="269" spans="3:11" s="4" customFormat="1" ht="11.25" customHeight="1">
      <c r="C269"/>
      <c r="D269"/>
      <c r="E269"/>
      <c r="F269"/>
      <c r="G269"/>
      <c r="H269"/>
      <c r="I269"/>
      <c r="J269"/>
      <c r="K269"/>
    </row>
    <row r="270" spans="3:11" s="4" customFormat="1" ht="11.25" customHeight="1">
      <c r="C270"/>
      <c r="D270"/>
      <c r="E270"/>
      <c r="F270"/>
      <c r="G270"/>
      <c r="H270"/>
      <c r="I270"/>
      <c r="J270"/>
      <c r="K270"/>
    </row>
    <row r="271" spans="3:11" s="4" customFormat="1" ht="11.25" customHeight="1">
      <c r="C271"/>
      <c r="D271"/>
      <c r="E271"/>
      <c r="F271"/>
      <c r="G271"/>
      <c r="H271"/>
      <c r="I271"/>
      <c r="J271"/>
      <c r="K271"/>
    </row>
    <row r="272" spans="3:11" s="4" customFormat="1" ht="11.25" customHeight="1">
      <c r="C272"/>
      <c r="D272"/>
      <c r="E272"/>
      <c r="F272"/>
      <c r="G272"/>
      <c r="H272"/>
      <c r="I272"/>
      <c r="J272"/>
      <c r="K272"/>
    </row>
    <row r="273" spans="3:11" s="4" customFormat="1" ht="11.25" customHeight="1">
      <c r="C273"/>
      <c r="D273"/>
      <c r="E273"/>
      <c r="F273"/>
      <c r="G273"/>
      <c r="H273"/>
      <c r="I273"/>
      <c r="J273"/>
      <c r="K273"/>
    </row>
    <row r="274" spans="3:11" s="4" customFormat="1" ht="11.25" customHeight="1">
      <c r="C274"/>
      <c r="D274"/>
      <c r="E274"/>
      <c r="F274"/>
      <c r="G274"/>
      <c r="H274"/>
      <c r="I274"/>
      <c r="J274"/>
      <c r="K274"/>
    </row>
    <row r="275" spans="3:11" s="4" customFormat="1" ht="11.25" customHeight="1">
      <c r="C275"/>
      <c r="D275"/>
      <c r="E275"/>
      <c r="F275"/>
      <c r="G275"/>
      <c r="H275"/>
      <c r="I275"/>
      <c r="J275"/>
      <c r="K275"/>
    </row>
    <row r="276" spans="3:11" s="4" customFormat="1" ht="11.25" customHeight="1">
      <c r="C276"/>
      <c r="D276"/>
      <c r="E276"/>
      <c r="F276"/>
      <c r="G276"/>
      <c r="H276"/>
      <c r="I276"/>
      <c r="J276"/>
      <c r="K276"/>
    </row>
    <row r="277" spans="3:11" s="4" customFormat="1" ht="11.25" customHeight="1">
      <c r="C277"/>
      <c r="D277"/>
      <c r="E277"/>
      <c r="F277"/>
      <c r="G277"/>
      <c r="H277"/>
      <c r="I277"/>
      <c r="J277"/>
      <c r="K277"/>
    </row>
    <row r="278" spans="3:11" s="4" customFormat="1" ht="11.25" customHeight="1">
      <c r="C278"/>
      <c r="D278"/>
      <c r="E278"/>
      <c r="F278"/>
      <c r="G278"/>
      <c r="H278"/>
      <c r="I278"/>
      <c r="J278"/>
      <c r="K278"/>
    </row>
    <row r="279" spans="3:11" s="4" customFormat="1" ht="11.25" customHeight="1">
      <c r="C279"/>
      <c r="D279"/>
      <c r="E279"/>
      <c r="F279"/>
      <c r="G279"/>
      <c r="H279"/>
      <c r="I279"/>
      <c r="J279"/>
      <c r="K279"/>
    </row>
    <row r="280" spans="3:11" s="4" customFormat="1" ht="11.25" customHeight="1">
      <c r="C280"/>
      <c r="D280"/>
      <c r="E280"/>
      <c r="F280"/>
      <c r="G280"/>
      <c r="H280"/>
      <c r="I280"/>
      <c r="J280"/>
      <c r="K280"/>
    </row>
    <row r="281" spans="3:11" s="4" customFormat="1" ht="11.25" customHeight="1">
      <c r="C281"/>
      <c r="D281"/>
      <c r="E281"/>
      <c r="F281"/>
      <c r="G281"/>
      <c r="H281"/>
      <c r="I281"/>
      <c r="J281"/>
      <c r="K281"/>
    </row>
    <row r="282" spans="3:11" s="4" customFormat="1" ht="11.25" customHeight="1">
      <c r="C282"/>
      <c r="D282"/>
      <c r="E282"/>
      <c r="F282"/>
      <c r="G282"/>
      <c r="H282"/>
      <c r="I282"/>
      <c r="J282"/>
      <c r="K282"/>
    </row>
    <row r="283" spans="3:11" s="4" customFormat="1" ht="11.25" customHeight="1">
      <c r="C283"/>
      <c r="D283"/>
      <c r="E283"/>
      <c r="F283"/>
      <c r="G283"/>
      <c r="H283"/>
      <c r="I283"/>
      <c r="J283"/>
      <c r="K283"/>
    </row>
    <row r="284" spans="3:11" s="4" customFormat="1" ht="11.25" customHeight="1">
      <c r="C284"/>
      <c r="D284"/>
      <c r="E284"/>
      <c r="F284"/>
      <c r="G284"/>
      <c r="H284"/>
      <c r="I284"/>
      <c r="J284"/>
      <c r="K284"/>
    </row>
    <row r="285" spans="3:11" s="4" customFormat="1" ht="11.25" customHeight="1">
      <c r="C285"/>
      <c r="D285"/>
      <c r="E285"/>
      <c r="F285"/>
      <c r="G285"/>
      <c r="H285"/>
      <c r="I285"/>
      <c r="J285"/>
      <c r="K285"/>
    </row>
    <row r="286" spans="3:11" s="4" customFormat="1" ht="11.25" customHeight="1">
      <c r="C286"/>
      <c r="D286"/>
      <c r="E286"/>
      <c r="F286"/>
      <c r="G286"/>
      <c r="H286"/>
      <c r="I286"/>
      <c r="J286"/>
      <c r="K286"/>
    </row>
    <row r="287" spans="3:11" s="4" customFormat="1" ht="11.25" customHeight="1">
      <c r="C287"/>
      <c r="D287"/>
      <c r="E287"/>
      <c r="F287"/>
      <c r="G287"/>
      <c r="H287"/>
      <c r="I287"/>
      <c r="J287"/>
      <c r="K287"/>
    </row>
    <row r="288" spans="3:11" s="4" customFormat="1" ht="11.25" customHeight="1">
      <c r="C288"/>
      <c r="D288"/>
      <c r="E288"/>
      <c r="F288"/>
      <c r="G288"/>
      <c r="H288"/>
      <c r="I288"/>
      <c r="J288"/>
      <c r="K288"/>
    </row>
    <row r="289" spans="3:11" s="4" customFormat="1" ht="11.25" customHeight="1">
      <c r="C289"/>
      <c r="D289"/>
      <c r="E289"/>
      <c r="F289"/>
      <c r="G289"/>
      <c r="H289"/>
      <c r="I289"/>
      <c r="J289"/>
      <c r="K289"/>
    </row>
    <row r="290" spans="3:11" s="4" customFormat="1" ht="11.25" customHeight="1">
      <c r="C290"/>
      <c r="D290"/>
      <c r="E290"/>
      <c r="F290"/>
      <c r="G290"/>
      <c r="H290"/>
      <c r="I290"/>
      <c r="J290"/>
      <c r="K290"/>
    </row>
    <row r="291" spans="3:11" s="4" customFormat="1" ht="11.25" customHeight="1">
      <c r="C291"/>
      <c r="D291"/>
      <c r="E291"/>
      <c r="F291"/>
      <c r="G291"/>
      <c r="H291"/>
      <c r="I291"/>
      <c r="J291"/>
      <c r="K291"/>
    </row>
    <row r="292" spans="3:11" s="4" customFormat="1" ht="11.25" customHeight="1">
      <c r="C292"/>
      <c r="D292"/>
      <c r="E292"/>
      <c r="F292"/>
      <c r="G292"/>
      <c r="H292"/>
      <c r="I292"/>
      <c r="J292"/>
      <c r="K292"/>
    </row>
    <row r="293" spans="3:11" s="4" customFormat="1" ht="11.25" customHeight="1">
      <c r="C293"/>
      <c r="D293"/>
      <c r="E293"/>
      <c r="F293"/>
      <c r="G293"/>
      <c r="H293"/>
      <c r="I293"/>
      <c r="J293"/>
      <c r="K293"/>
    </row>
    <row r="294" spans="3:11" s="4" customFormat="1" ht="11.25" customHeight="1">
      <c r="C294"/>
      <c r="D294"/>
      <c r="E294"/>
      <c r="F294"/>
      <c r="G294"/>
      <c r="H294"/>
      <c r="I294"/>
      <c r="J294"/>
      <c r="K294"/>
    </row>
    <row r="295" spans="3:11" s="4" customFormat="1" ht="11.25" customHeight="1">
      <c r="C295"/>
      <c r="D295"/>
      <c r="E295"/>
      <c r="F295"/>
      <c r="G295"/>
      <c r="H295"/>
      <c r="I295"/>
      <c r="J295"/>
      <c r="K295"/>
    </row>
    <row r="296" spans="3:11" s="4" customFormat="1" ht="11.25" customHeight="1">
      <c r="C296"/>
      <c r="D296"/>
      <c r="E296"/>
      <c r="F296"/>
      <c r="G296"/>
      <c r="H296"/>
      <c r="I296"/>
      <c r="J296"/>
      <c r="K296"/>
    </row>
    <row r="297" spans="3:11" s="4" customFormat="1" ht="11.25" customHeight="1">
      <c r="C297"/>
      <c r="D297"/>
      <c r="E297"/>
      <c r="F297"/>
      <c r="G297"/>
      <c r="H297"/>
      <c r="I297"/>
      <c r="J297"/>
      <c r="K297"/>
    </row>
    <row r="298" spans="3:11" s="4" customFormat="1" ht="11.25" customHeight="1">
      <c r="C298"/>
      <c r="D298"/>
      <c r="E298"/>
      <c r="F298"/>
      <c r="G298"/>
      <c r="H298"/>
      <c r="I298"/>
      <c r="J298"/>
      <c r="K298"/>
    </row>
    <row r="299" spans="3:11" s="4" customFormat="1" ht="11.25" customHeight="1">
      <c r="C299"/>
      <c r="D299"/>
      <c r="E299"/>
      <c r="F299"/>
      <c r="G299"/>
      <c r="H299"/>
      <c r="I299"/>
      <c r="J299"/>
      <c r="K299"/>
    </row>
    <row r="300" spans="3:11" s="4" customFormat="1" ht="11.25" customHeight="1">
      <c r="C300"/>
      <c r="D300"/>
      <c r="E300"/>
      <c r="F300"/>
      <c r="G300"/>
      <c r="H300"/>
      <c r="I300"/>
      <c r="J300"/>
      <c r="K300"/>
    </row>
    <row r="301" spans="3:11" s="4" customFormat="1" ht="11.25" customHeight="1">
      <c r="C301"/>
      <c r="D301"/>
      <c r="E301"/>
      <c r="F301"/>
      <c r="G301"/>
      <c r="H301"/>
      <c r="I301"/>
      <c r="J301"/>
      <c r="K301"/>
    </row>
    <row r="302" spans="3:11" s="4" customFormat="1" ht="11.25" customHeight="1">
      <c r="C302"/>
      <c r="D302"/>
      <c r="E302"/>
      <c r="F302"/>
      <c r="G302"/>
      <c r="H302"/>
      <c r="I302"/>
      <c r="J302"/>
      <c r="K302"/>
    </row>
    <row r="303" spans="3:11" s="4" customFormat="1" ht="11.25" customHeight="1">
      <c r="C303"/>
      <c r="D303"/>
      <c r="E303"/>
      <c r="F303"/>
      <c r="G303"/>
      <c r="H303"/>
      <c r="I303"/>
      <c r="J303"/>
      <c r="K303"/>
    </row>
    <row r="304" spans="3:11" s="4" customFormat="1" ht="11.25" customHeight="1">
      <c r="C304"/>
      <c r="D304"/>
      <c r="E304"/>
      <c r="F304"/>
      <c r="G304"/>
      <c r="H304"/>
      <c r="I304"/>
      <c r="J304"/>
      <c r="K304"/>
    </row>
    <row r="305" spans="3:11" s="4" customFormat="1" ht="11.25" customHeight="1">
      <c r="C305"/>
      <c r="D305"/>
      <c r="E305"/>
      <c r="F305"/>
      <c r="G305"/>
      <c r="H305"/>
      <c r="I305"/>
      <c r="J305"/>
      <c r="K305"/>
    </row>
    <row r="306" spans="3:11" s="4" customFormat="1" ht="11.25" customHeight="1">
      <c r="C306"/>
      <c r="D306"/>
      <c r="E306"/>
      <c r="F306"/>
      <c r="G306"/>
      <c r="H306"/>
      <c r="I306"/>
      <c r="J306"/>
      <c r="K306"/>
    </row>
    <row r="307" spans="3:11" s="4" customFormat="1" ht="11.25" customHeight="1">
      <c r="C307"/>
      <c r="D307"/>
      <c r="E307"/>
      <c r="F307"/>
      <c r="G307"/>
      <c r="H307"/>
      <c r="I307"/>
      <c r="J307"/>
      <c r="K307"/>
    </row>
    <row r="308" spans="3:11" s="4" customFormat="1" ht="11.25" customHeight="1">
      <c r="C308"/>
      <c r="D308"/>
      <c r="E308"/>
      <c r="F308"/>
      <c r="G308"/>
      <c r="H308"/>
      <c r="I308"/>
      <c r="J308"/>
      <c r="K308"/>
    </row>
    <row r="309" spans="3:11" s="4" customFormat="1" ht="11.25" customHeight="1">
      <c r="C309"/>
      <c r="D309"/>
      <c r="E309"/>
      <c r="F309"/>
      <c r="G309"/>
      <c r="H309"/>
      <c r="I309"/>
      <c r="J309"/>
      <c r="K309"/>
    </row>
    <row r="310" spans="3:11" s="4" customFormat="1" ht="11.25" customHeight="1">
      <c r="C310"/>
      <c r="D310"/>
      <c r="E310"/>
      <c r="F310"/>
      <c r="G310"/>
      <c r="H310"/>
      <c r="I310"/>
      <c r="J310"/>
      <c r="K310"/>
    </row>
    <row r="311" spans="3:11" s="4" customFormat="1" ht="11.25" customHeight="1">
      <c r="C311"/>
      <c r="D311"/>
      <c r="E311"/>
      <c r="F311"/>
      <c r="G311"/>
      <c r="H311"/>
      <c r="I311"/>
      <c r="J311"/>
      <c r="K311"/>
    </row>
    <row r="312" spans="3:11" s="4" customFormat="1" ht="11.25" customHeight="1">
      <c r="C312"/>
      <c r="D312"/>
      <c r="E312"/>
      <c r="F312"/>
      <c r="G312"/>
      <c r="H312"/>
      <c r="I312"/>
      <c r="J312"/>
      <c r="K312"/>
    </row>
    <row r="313" spans="3:11" s="4" customFormat="1" ht="11.25" customHeight="1">
      <c r="C313"/>
      <c r="D313"/>
      <c r="E313"/>
      <c r="F313"/>
      <c r="G313"/>
      <c r="H313"/>
      <c r="I313"/>
      <c r="J313"/>
      <c r="K313"/>
    </row>
    <row r="314" spans="3:11" s="4" customFormat="1" ht="11.25" customHeight="1">
      <c r="C314"/>
      <c r="D314"/>
      <c r="E314"/>
      <c r="F314"/>
      <c r="G314"/>
      <c r="H314"/>
      <c r="I314"/>
      <c r="J314"/>
      <c r="K314"/>
    </row>
    <row r="315" spans="3:11" s="4" customFormat="1" ht="11.25" customHeight="1">
      <c r="C315"/>
      <c r="D315"/>
      <c r="E315"/>
      <c r="F315"/>
      <c r="G315"/>
      <c r="H315"/>
      <c r="I315"/>
      <c r="J315"/>
      <c r="K315"/>
    </row>
    <row r="316" spans="3:11" s="4" customFormat="1" ht="11.25" customHeight="1">
      <c r="C316"/>
      <c r="D316"/>
      <c r="E316"/>
      <c r="F316"/>
      <c r="G316"/>
      <c r="H316"/>
      <c r="I316"/>
      <c r="J316"/>
      <c r="K316"/>
    </row>
    <row r="317" spans="3:11" s="4" customFormat="1" ht="11.25" customHeight="1">
      <c r="C317"/>
      <c r="D317"/>
      <c r="E317"/>
      <c r="F317"/>
      <c r="G317"/>
      <c r="H317"/>
      <c r="I317"/>
      <c r="J317"/>
      <c r="K317"/>
    </row>
    <row r="318" spans="3:11" s="4" customFormat="1" ht="11.25" customHeight="1">
      <c r="C318"/>
      <c r="D318"/>
      <c r="E318"/>
      <c r="F318"/>
      <c r="G318"/>
      <c r="H318"/>
      <c r="I318"/>
      <c r="J318"/>
      <c r="K318"/>
    </row>
    <row r="319" spans="3:11" s="4" customFormat="1" ht="11.25" customHeight="1">
      <c r="C319"/>
      <c r="D319"/>
      <c r="E319"/>
      <c r="F319"/>
      <c r="G319"/>
      <c r="H319"/>
      <c r="I319"/>
      <c r="J319"/>
      <c r="K319"/>
    </row>
    <row r="320" spans="3:11" s="4" customFormat="1" ht="11.25" customHeight="1">
      <c r="C320"/>
      <c r="D320"/>
      <c r="E320"/>
      <c r="F320"/>
      <c r="G320"/>
      <c r="H320"/>
      <c r="I320"/>
      <c r="J320"/>
      <c r="K320"/>
    </row>
    <row r="321" spans="3:11" s="4" customFormat="1" ht="11.25" customHeight="1">
      <c r="C321"/>
      <c r="D321"/>
      <c r="E321"/>
      <c r="F321"/>
      <c r="G321"/>
      <c r="H321"/>
      <c r="I321"/>
      <c r="J321"/>
      <c r="K321"/>
    </row>
    <row r="322" spans="3:11" s="4" customFormat="1" ht="11.25" customHeight="1">
      <c r="C322"/>
      <c r="D322"/>
      <c r="E322"/>
      <c r="F322"/>
      <c r="G322"/>
      <c r="H322"/>
      <c r="I322"/>
      <c r="J322"/>
      <c r="K322"/>
    </row>
    <row r="323" spans="3:11" s="4" customFormat="1" ht="11.25" customHeight="1">
      <c r="C323"/>
      <c r="D323"/>
      <c r="E323"/>
      <c r="F323"/>
      <c r="G323"/>
      <c r="H323"/>
      <c r="I323"/>
      <c r="J323"/>
      <c r="K323"/>
    </row>
    <row r="324" spans="3:11" s="4" customFormat="1" ht="11.25" customHeight="1">
      <c r="C324"/>
      <c r="D324"/>
      <c r="E324"/>
      <c r="F324"/>
      <c r="G324"/>
      <c r="H324"/>
      <c r="I324"/>
      <c r="J324"/>
      <c r="K324"/>
    </row>
    <row r="325" spans="3:11" s="4" customFormat="1" ht="11.25" customHeight="1">
      <c r="C325"/>
      <c r="D325"/>
      <c r="E325"/>
      <c r="F325"/>
      <c r="G325"/>
      <c r="H325"/>
      <c r="I325"/>
      <c r="J325"/>
      <c r="K325"/>
    </row>
    <row r="326" spans="3:11" s="4" customFormat="1" ht="11.25" customHeight="1">
      <c r="C326"/>
      <c r="D326"/>
      <c r="E326"/>
      <c r="F326"/>
      <c r="G326"/>
      <c r="H326"/>
      <c r="I326"/>
      <c r="J326"/>
      <c r="K326"/>
    </row>
    <row r="327" spans="3:11" s="4" customFormat="1" ht="11.25" customHeight="1">
      <c r="C327"/>
      <c r="D327"/>
      <c r="E327"/>
      <c r="F327"/>
      <c r="G327"/>
      <c r="H327"/>
      <c r="I327"/>
      <c r="J327"/>
      <c r="K327"/>
    </row>
    <row r="328" spans="3:11" s="4" customFormat="1" ht="11.25" customHeight="1">
      <c r="C328"/>
      <c r="D328"/>
      <c r="E328"/>
      <c r="F328"/>
      <c r="G328"/>
      <c r="H328"/>
      <c r="I328"/>
      <c r="J328"/>
      <c r="K328"/>
    </row>
    <row r="329" spans="3:11" s="4" customFormat="1" ht="11.25" customHeight="1">
      <c r="C329"/>
      <c r="D329"/>
      <c r="E329"/>
      <c r="F329"/>
      <c r="G329"/>
      <c r="H329"/>
      <c r="I329"/>
      <c r="J329"/>
      <c r="K329"/>
    </row>
    <row r="330" spans="3:11" s="4" customFormat="1" ht="11.25" customHeight="1">
      <c r="C330"/>
      <c r="D330"/>
      <c r="E330"/>
      <c r="F330"/>
      <c r="G330"/>
      <c r="H330"/>
      <c r="I330"/>
      <c r="J330"/>
      <c r="K330"/>
    </row>
    <row r="331" spans="3:11" s="4" customFormat="1" ht="11.25" customHeight="1">
      <c r="C331"/>
      <c r="D331"/>
      <c r="E331"/>
      <c r="F331"/>
      <c r="G331"/>
      <c r="H331"/>
      <c r="I331"/>
      <c r="J331"/>
      <c r="K331"/>
    </row>
    <row r="332" spans="3:11" s="4" customFormat="1" ht="11.25" customHeight="1">
      <c r="C332"/>
      <c r="D332"/>
      <c r="E332"/>
      <c r="F332"/>
      <c r="G332"/>
      <c r="H332"/>
      <c r="I332"/>
      <c r="J332"/>
      <c r="K332"/>
    </row>
    <row r="333" spans="3:11" s="4" customFormat="1" ht="11.25" customHeight="1">
      <c r="C333"/>
      <c r="D333"/>
      <c r="E333"/>
      <c r="F333"/>
      <c r="G333"/>
      <c r="H333"/>
      <c r="I333"/>
      <c r="J333"/>
      <c r="K333"/>
    </row>
    <row r="334" spans="3:11" s="4" customFormat="1" ht="11.25" customHeight="1">
      <c r="C334"/>
      <c r="D334"/>
      <c r="E334"/>
      <c r="F334"/>
      <c r="G334"/>
      <c r="H334"/>
      <c r="I334"/>
      <c r="J334"/>
      <c r="K334"/>
    </row>
    <row r="335" spans="3:11" s="4" customFormat="1" ht="11.25" customHeight="1">
      <c r="C335"/>
      <c r="D335"/>
      <c r="E335"/>
      <c r="F335"/>
      <c r="G335"/>
      <c r="H335"/>
      <c r="I335"/>
      <c r="J335"/>
      <c r="K335"/>
    </row>
    <row r="336" spans="3:11" s="4" customFormat="1" ht="11.25" customHeight="1">
      <c r="C336"/>
      <c r="D336"/>
      <c r="E336"/>
      <c r="F336"/>
      <c r="G336"/>
      <c r="H336"/>
      <c r="I336"/>
      <c r="J336"/>
      <c r="K336"/>
    </row>
    <row r="337" spans="3:11" s="4" customFormat="1" ht="11.25" customHeight="1">
      <c r="C337"/>
      <c r="D337"/>
      <c r="E337"/>
      <c r="F337"/>
      <c r="G337"/>
      <c r="H337"/>
      <c r="I337"/>
      <c r="J337"/>
      <c r="K337"/>
    </row>
    <row r="338" spans="3:11" s="4" customFormat="1" ht="11.25" customHeight="1">
      <c r="C338"/>
      <c r="D338"/>
      <c r="E338"/>
      <c r="F338"/>
      <c r="G338"/>
      <c r="H338"/>
      <c r="I338"/>
      <c r="J338"/>
      <c r="K338"/>
    </row>
    <row r="339" spans="3:11" s="4" customFormat="1" ht="11.25" customHeight="1">
      <c r="C339"/>
      <c r="D339"/>
      <c r="E339"/>
      <c r="F339"/>
      <c r="G339"/>
      <c r="H339"/>
      <c r="I339"/>
      <c r="J339"/>
      <c r="K339"/>
    </row>
    <row r="340" spans="3:11" s="4" customFormat="1" ht="11.25" customHeight="1">
      <c r="C340"/>
      <c r="D340"/>
      <c r="E340"/>
      <c r="F340"/>
      <c r="G340"/>
      <c r="H340"/>
      <c r="I340"/>
      <c r="J340"/>
      <c r="K340"/>
    </row>
    <row r="341" spans="3:11" s="4" customFormat="1" ht="11.25" customHeight="1">
      <c r="C341"/>
      <c r="D341"/>
      <c r="E341"/>
      <c r="F341"/>
      <c r="G341"/>
      <c r="H341"/>
      <c r="I341"/>
      <c r="J341"/>
      <c r="K341"/>
    </row>
    <row r="342" spans="3:11" s="4" customFormat="1" ht="11.25" customHeight="1">
      <c r="C342"/>
      <c r="D342"/>
      <c r="E342"/>
      <c r="F342"/>
      <c r="G342"/>
      <c r="H342"/>
      <c r="I342"/>
      <c r="J342"/>
      <c r="K342"/>
    </row>
    <row r="343" spans="3:11" s="4" customFormat="1" ht="11.25" customHeight="1">
      <c r="C343"/>
      <c r="D343"/>
      <c r="E343"/>
      <c r="F343"/>
      <c r="G343"/>
      <c r="H343"/>
      <c r="I343"/>
      <c r="J343"/>
      <c r="K343"/>
    </row>
    <row r="344" spans="3:11" s="4" customFormat="1" ht="11.25" customHeight="1">
      <c r="C344"/>
      <c r="D344"/>
      <c r="E344"/>
      <c r="F344"/>
      <c r="G344"/>
      <c r="H344"/>
      <c r="I344"/>
      <c r="J344"/>
      <c r="K344"/>
    </row>
    <row r="345" spans="3:11" s="4" customFormat="1" ht="11.25" customHeight="1">
      <c r="C345"/>
      <c r="D345"/>
      <c r="E345"/>
      <c r="F345"/>
      <c r="G345"/>
      <c r="H345"/>
      <c r="I345"/>
      <c r="J345"/>
      <c r="K345"/>
    </row>
    <row r="346" spans="3:11" s="4" customFormat="1" ht="11.25" customHeight="1">
      <c r="C346"/>
      <c r="D346"/>
      <c r="E346"/>
      <c r="F346"/>
      <c r="G346"/>
      <c r="H346"/>
      <c r="I346"/>
      <c r="J346"/>
      <c r="K346"/>
    </row>
    <row r="347" spans="3:11" s="4" customFormat="1" ht="11.25" customHeight="1">
      <c r="C347"/>
      <c r="D347"/>
      <c r="E347"/>
      <c r="F347"/>
      <c r="G347"/>
      <c r="H347"/>
      <c r="I347"/>
      <c r="J347"/>
      <c r="K347"/>
    </row>
    <row r="348" spans="3:11" s="4" customFormat="1" ht="11.25" customHeight="1">
      <c r="C348"/>
      <c r="D348"/>
      <c r="E348"/>
      <c r="F348"/>
      <c r="G348"/>
      <c r="H348"/>
      <c r="I348"/>
      <c r="J348"/>
      <c r="K348"/>
    </row>
    <row r="349" spans="3:11" s="4" customFormat="1" ht="11.25" customHeight="1">
      <c r="C349"/>
      <c r="D349"/>
      <c r="E349"/>
      <c r="F349"/>
      <c r="G349"/>
      <c r="H349"/>
      <c r="I349"/>
      <c r="J349"/>
      <c r="K349"/>
    </row>
    <row r="350" spans="3:11" s="4" customFormat="1" ht="11.25" customHeight="1">
      <c r="C350"/>
      <c r="D350"/>
      <c r="E350"/>
      <c r="F350"/>
      <c r="G350"/>
      <c r="H350"/>
      <c r="I350"/>
      <c r="J350"/>
      <c r="K350"/>
    </row>
    <row r="351" spans="3:11" s="4" customFormat="1" ht="11.25" customHeight="1">
      <c r="C351"/>
      <c r="D351"/>
      <c r="E351"/>
      <c r="F351"/>
      <c r="G351"/>
      <c r="H351"/>
      <c r="I351"/>
      <c r="J351"/>
      <c r="K351"/>
    </row>
    <row r="352" spans="3:11" s="4" customFormat="1" ht="11.25" customHeight="1">
      <c r="C352"/>
      <c r="D352"/>
      <c r="E352"/>
      <c r="F352"/>
      <c r="G352"/>
      <c r="H352"/>
      <c r="I352"/>
      <c r="J352"/>
      <c r="K352"/>
    </row>
    <row r="353" spans="3:11" s="4" customFormat="1" ht="11.25" customHeight="1">
      <c r="C353"/>
      <c r="D353"/>
      <c r="E353"/>
      <c r="F353"/>
      <c r="G353"/>
      <c r="H353"/>
      <c r="I353"/>
      <c r="J353"/>
      <c r="K353"/>
    </row>
    <row r="354" spans="3:11" s="4" customFormat="1" ht="11.25" customHeight="1">
      <c r="C354"/>
      <c r="D354"/>
      <c r="E354"/>
      <c r="F354"/>
      <c r="G354"/>
      <c r="H354"/>
      <c r="I354"/>
      <c r="J354"/>
      <c r="K354"/>
    </row>
    <row r="355" spans="3:11" s="4" customFormat="1" ht="11.25" customHeight="1">
      <c r="C355"/>
      <c r="D355"/>
      <c r="E355"/>
      <c r="F355"/>
      <c r="G355"/>
      <c r="H355"/>
      <c r="I355"/>
      <c r="J355"/>
      <c r="K355"/>
    </row>
    <row r="356" spans="3:11" s="4" customFormat="1" ht="11.25" customHeight="1">
      <c r="C356"/>
      <c r="D356"/>
      <c r="E356"/>
      <c r="F356"/>
      <c r="G356"/>
      <c r="H356"/>
      <c r="I356"/>
      <c r="J356"/>
      <c r="K356"/>
    </row>
    <row r="357" spans="3:11" s="4" customFormat="1" ht="11.25" customHeight="1">
      <c r="C357"/>
      <c r="D357"/>
      <c r="E357"/>
      <c r="F357"/>
      <c r="G357"/>
      <c r="H357"/>
      <c r="I357"/>
      <c r="J357"/>
      <c r="K357"/>
    </row>
    <row r="358" spans="3:11" s="4" customFormat="1" ht="11.25" customHeight="1">
      <c r="C358"/>
      <c r="D358"/>
      <c r="E358"/>
      <c r="F358"/>
      <c r="G358"/>
      <c r="H358"/>
      <c r="I358"/>
      <c r="J358"/>
      <c r="K358"/>
    </row>
    <row r="359" spans="3:11" s="4" customFormat="1" ht="11.25" customHeight="1">
      <c r="C359"/>
      <c r="D359"/>
      <c r="E359"/>
      <c r="F359"/>
      <c r="G359"/>
      <c r="H359"/>
      <c r="I359"/>
      <c r="J359"/>
      <c r="K359"/>
    </row>
    <row r="360" spans="3:11" s="4" customFormat="1" ht="11.25" customHeight="1">
      <c r="C360"/>
      <c r="D360"/>
      <c r="E360"/>
      <c r="F360"/>
      <c r="G360"/>
      <c r="H360"/>
      <c r="I360"/>
      <c r="J360"/>
      <c r="K360"/>
    </row>
    <row r="361" spans="3:11" s="4" customFormat="1" ht="11.25" customHeight="1">
      <c r="C361"/>
      <c r="D361"/>
      <c r="E361"/>
      <c r="F361"/>
      <c r="G361"/>
      <c r="H361"/>
      <c r="I361"/>
      <c r="J361"/>
      <c r="K361"/>
    </row>
    <row r="362" spans="3:11" s="4" customFormat="1" ht="11.25" customHeight="1">
      <c r="C362"/>
      <c r="D362"/>
      <c r="E362"/>
      <c r="F362"/>
      <c r="G362"/>
      <c r="H362"/>
      <c r="I362"/>
      <c r="J362"/>
      <c r="K362"/>
    </row>
    <row r="363" spans="3:11" s="4" customFormat="1" ht="11.25" customHeight="1">
      <c r="C363"/>
      <c r="D363"/>
      <c r="E363"/>
      <c r="F363"/>
      <c r="G363"/>
      <c r="H363"/>
      <c r="I363"/>
      <c r="J363"/>
      <c r="K363"/>
    </row>
    <row r="364" spans="3:11" s="4" customFormat="1" ht="11.25" customHeight="1">
      <c r="C364"/>
      <c r="D364"/>
      <c r="E364"/>
      <c r="F364"/>
      <c r="G364"/>
      <c r="H364"/>
      <c r="I364"/>
      <c r="J364"/>
      <c r="K364"/>
    </row>
    <row r="365" spans="3:11" s="4" customFormat="1" ht="11.25" customHeight="1">
      <c r="C365"/>
      <c r="D365"/>
      <c r="E365"/>
      <c r="F365"/>
      <c r="G365"/>
      <c r="H365"/>
      <c r="I365"/>
      <c r="J365"/>
      <c r="K365"/>
    </row>
    <row r="366" spans="3:11" s="4" customFormat="1" ht="11.25" customHeight="1">
      <c r="C366"/>
      <c r="D366"/>
      <c r="E366"/>
      <c r="F366"/>
      <c r="G366"/>
      <c r="H366"/>
      <c r="I366"/>
      <c r="J366"/>
      <c r="K366"/>
    </row>
    <row r="367" spans="3:11" s="4" customFormat="1" ht="11.25" customHeight="1">
      <c r="C367"/>
      <c r="D367"/>
      <c r="E367"/>
      <c r="F367"/>
      <c r="G367"/>
      <c r="H367"/>
      <c r="I367"/>
      <c r="J367"/>
      <c r="K367"/>
    </row>
    <row r="368" spans="3:11" s="4" customFormat="1" ht="11.25" customHeight="1">
      <c r="C368"/>
      <c r="D368"/>
      <c r="E368"/>
      <c r="F368"/>
      <c r="G368"/>
      <c r="H368"/>
      <c r="I368"/>
      <c r="J368"/>
      <c r="K368"/>
    </row>
    <row r="369" spans="3:11" s="4" customFormat="1" ht="11.25" customHeight="1">
      <c r="C369"/>
      <c r="D369"/>
      <c r="E369"/>
      <c r="F369"/>
      <c r="G369"/>
      <c r="H369"/>
      <c r="I369"/>
      <c r="J369"/>
      <c r="K369"/>
    </row>
    <row r="370" spans="3:11" s="4" customFormat="1" ht="11.25" customHeight="1">
      <c r="C370"/>
      <c r="D370"/>
      <c r="E370"/>
      <c r="F370"/>
      <c r="G370"/>
      <c r="H370"/>
      <c r="I370"/>
      <c r="J370"/>
      <c r="K370"/>
    </row>
    <row r="371" spans="3:11" s="4" customFormat="1" ht="11.25" customHeight="1">
      <c r="C371"/>
      <c r="D371"/>
      <c r="E371"/>
      <c r="F371"/>
      <c r="G371"/>
      <c r="H371"/>
      <c r="I371"/>
      <c r="J371"/>
      <c r="K371"/>
    </row>
    <row r="372" spans="3:11" s="4" customFormat="1" ht="11.25" customHeight="1">
      <c r="C372"/>
      <c r="D372"/>
      <c r="E372"/>
      <c r="F372"/>
      <c r="G372"/>
      <c r="H372"/>
      <c r="I372"/>
      <c r="J372"/>
      <c r="K372"/>
    </row>
    <row r="373" spans="3:11" s="4" customFormat="1" ht="11.25" customHeight="1">
      <c r="C373"/>
      <c r="D373"/>
      <c r="E373"/>
      <c r="F373"/>
      <c r="G373"/>
      <c r="H373"/>
      <c r="I373"/>
      <c r="J373"/>
      <c r="K373"/>
    </row>
    <row r="374" spans="3:11" s="4" customFormat="1" ht="11.25" customHeight="1">
      <c r="C374"/>
      <c r="D374"/>
      <c r="E374"/>
      <c r="F374"/>
      <c r="G374"/>
      <c r="H374"/>
      <c r="I374"/>
      <c r="J374"/>
      <c r="K374"/>
    </row>
    <row r="375" spans="3:11" s="4" customFormat="1" ht="11.25" customHeight="1">
      <c r="C375"/>
      <c r="D375"/>
      <c r="E375"/>
      <c r="F375"/>
      <c r="G375"/>
      <c r="H375"/>
      <c r="I375"/>
      <c r="J375"/>
      <c r="K375"/>
    </row>
    <row r="376" spans="3:11" s="4" customFormat="1" ht="11.25" customHeight="1">
      <c r="C376"/>
      <c r="D376"/>
      <c r="E376"/>
      <c r="F376"/>
      <c r="G376"/>
      <c r="H376"/>
      <c r="I376"/>
      <c r="J376"/>
      <c r="K376"/>
    </row>
    <row r="377" spans="3:11" s="4" customFormat="1" ht="11.25" customHeight="1">
      <c r="C377"/>
      <c r="D377"/>
      <c r="E377"/>
      <c r="F377"/>
      <c r="G377"/>
      <c r="H377"/>
      <c r="I377"/>
      <c r="J377"/>
      <c r="K377"/>
    </row>
    <row r="378" spans="3:11" s="4" customFormat="1" ht="11.25" customHeight="1">
      <c r="C378"/>
      <c r="D378"/>
      <c r="E378"/>
      <c r="F378"/>
      <c r="G378"/>
      <c r="H378"/>
      <c r="I378"/>
      <c r="J378"/>
      <c r="K378"/>
    </row>
    <row r="379" spans="3:11" s="4" customFormat="1" ht="11.25" customHeight="1">
      <c r="C379"/>
      <c r="D379"/>
      <c r="E379"/>
      <c r="F379"/>
      <c r="G379"/>
      <c r="H379"/>
      <c r="I379"/>
      <c r="J379"/>
      <c r="K379"/>
    </row>
    <row r="380" spans="3:11" s="4" customFormat="1" ht="11.25" customHeight="1">
      <c r="C380"/>
      <c r="D380"/>
      <c r="E380"/>
      <c r="F380"/>
      <c r="G380"/>
      <c r="H380"/>
      <c r="I380"/>
      <c r="J380"/>
      <c r="K380"/>
    </row>
    <row r="381" spans="3:11" s="4" customFormat="1" ht="11.25" customHeight="1">
      <c r="C381"/>
      <c r="D381"/>
      <c r="E381"/>
      <c r="F381"/>
      <c r="G381"/>
      <c r="H381"/>
      <c r="I381"/>
      <c r="J381"/>
      <c r="K381"/>
    </row>
    <row r="382" spans="3:11" s="4" customFormat="1" ht="11.25" customHeight="1">
      <c r="C382"/>
      <c r="D382"/>
      <c r="E382"/>
      <c r="F382"/>
      <c r="G382"/>
      <c r="H382"/>
      <c r="I382"/>
      <c r="J382"/>
      <c r="K382"/>
    </row>
    <row r="383" spans="3:11" s="4" customFormat="1" ht="11.25" customHeight="1">
      <c r="C383"/>
      <c r="D383"/>
      <c r="E383"/>
      <c r="F383"/>
      <c r="G383"/>
      <c r="H383"/>
      <c r="I383"/>
      <c r="J383"/>
      <c r="K383"/>
    </row>
    <row r="384" spans="3:11" s="4" customFormat="1" ht="11.25" customHeight="1">
      <c r="C384"/>
      <c r="D384"/>
      <c r="E384"/>
      <c r="F384"/>
      <c r="G384"/>
      <c r="H384"/>
      <c r="I384"/>
      <c r="J384"/>
      <c r="K384"/>
    </row>
    <row r="385" spans="3:11" s="4" customFormat="1" ht="11.25" customHeight="1">
      <c r="C385"/>
      <c r="D385"/>
      <c r="E385"/>
      <c r="F385"/>
      <c r="G385"/>
      <c r="H385"/>
      <c r="I385"/>
      <c r="J385"/>
      <c r="K385"/>
    </row>
    <row r="386" spans="3:11" s="4" customFormat="1" ht="11.25" customHeight="1">
      <c r="C386"/>
      <c r="D386"/>
      <c r="E386"/>
      <c r="F386"/>
      <c r="G386"/>
      <c r="H386"/>
      <c r="I386"/>
      <c r="J386"/>
      <c r="K386"/>
    </row>
    <row r="387" spans="3:11" s="4" customFormat="1" ht="11.25" customHeight="1">
      <c r="C387"/>
      <c r="D387"/>
      <c r="E387"/>
      <c r="F387"/>
      <c r="G387"/>
      <c r="H387"/>
      <c r="I387"/>
      <c r="J387"/>
      <c r="K387"/>
    </row>
    <row r="388" spans="3:11" s="4" customFormat="1" ht="11.25" customHeight="1">
      <c r="C388"/>
      <c r="D388"/>
      <c r="E388"/>
      <c r="F388"/>
      <c r="G388"/>
      <c r="H388"/>
      <c r="I388"/>
      <c r="J388"/>
      <c r="K388"/>
    </row>
    <row r="389" spans="3:11" s="4" customFormat="1" ht="11.25" customHeight="1">
      <c r="C389"/>
      <c r="D389"/>
      <c r="E389"/>
      <c r="F389"/>
      <c r="G389"/>
      <c r="H389"/>
      <c r="I389"/>
      <c r="J389"/>
      <c r="K389"/>
    </row>
    <row r="390" spans="3:11" s="4" customFormat="1" ht="11.25" customHeight="1">
      <c r="C390"/>
      <c r="D390"/>
      <c r="E390"/>
      <c r="F390"/>
      <c r="G390"/>
      <c r="H390"/>
      <c r="I390"/>
      <c r="J390"/>
      <c r="K390"/>
    </row>
    <row r="391" spans="3:11" s="4" customFormat="1" ht="11.25" customHeight="1">
      <c r="C391"/>
      <c r="D391"/>
      <c r="E391"/>
      <c r="F391"/>
      <c r="G391"/>
      <c r="H391"/>
      <c r="I391"/>
      <c r="J391"/>
      <c r="K391"/>
    </row>
    <row r="392" spans="3:11" s="4" customFormat="1" ht="11.25" customHeight="1">
      <c r="C392"/>
      <c r="D392"/>
      <c r="E392"/>
      <c r="F392"/>
      <c r="G392"/>
      <c r="H392"/>
      <c r="I392"/>
      <c r="J392"/>
      <c r="K392"/>
    </row>
    <row r="393" spans="3:11" s="4" customFormat="1" ht="11.25" customHeight="1">
      <c r="C393"/>
      <c r="D393"/>
      <c r="E393"/>
      <c r="F393"/>
      <c r="G393"/>
      <c r="H393"/>
      <c r="I393"/>
      <c r="J393"/>
      <c r="K393"/>
    </row>
    <row r="394" spans="3:11" s="4" customFormat="1" ht="11.25" customHeight="1">
      <c r="C394"/>
      <c r="D394"/>
      <c r="E394"/>
      <c r="F394"/>
      <c r="G394"/>
      <c r="H394"/>
      <c r="I394"/>
      <c r="J394"/>
      <c r="K394"/>
    </row>
    <row r="395" spans="3:11" s="4" customFormat="1" ht="11.25" customHeight="1">
      <c r="C395"/>
      <c r="D395"/>
      <c r="E395"/>
      <c r="F395"/>
      <c r="G395"/>
      <c r="H395"/>
      <c r="I395"/>
      <c r="J395"/>
      <c r="K395"/>
    </row>
    <row r="396" spans="3:11" s="4" customFormat="1" ht="11.25" customHeight="1">
      <c r="C396"/>
      <c r="D396"/>
      <c r="E396"/>
      <c r="F396"/>
      <c r="G396"/>
      <c r="H396"/>
      <c r="I396"/>
      <c r="J396"/>
      <c r="K396"/>
    </row>
    <row r="397" spans="3:11" s="4" customFormat="1" ht="11.25" customHeight="1">
      <c r="C397"/>
      <c r="D397"/>
      <c r="E397"/>
      <c r="F397"/>
      <c r="G397"/>
      <c r="H397"/>
      <c r="I397"/>
      <c r="J397"/>
      <c r="K397"/>
    </row>
    <row r="398" spans="3:11" s="4" customFormat="1" ht="11.25" customHeight="1">
      <c r="C398"/>
      <c r="D398"/>
      <c r="E398"/>
      <c r="F398"/>
      <c r="G398"/>
      <c r="H398"/>
      <c r="I398"/>
      <c r="J398"/>
      <c r="K398"/>
    </row>
    <row r="399" spans="3:11" s="4" customFormat="1" ht="11.25" customHeight="1">
      <c r="C399"/>
      <c r="D399"/>
      <c r="E399"/>
      <c r="F399"/>
      <c r="G399"/>
      <c r="H399"/>
      <c r="I399"/>
      <c r="J399"/>
      <c r="K399"/>
    </row>
    <row r="400" spans="3:11" s="4" customFormat="1" ht="11.25" customHeight="1">
      <c r="C400"/>
      <c r="D400"/>
      <c r="E400"/>
      <c r="F400"/>
      <c r="G400"/>
      <c r="H400"/>
      <c r="I400"/>
      <c r="J400"/>
      <c r="K400"/>
    </row>
    <row r="401" spans="3:11" s="4" customFormat="1" ht="11.25" customHeight="1">
      <c r="C401"/>
      <c r="D401"/>
      <c r="E401"/>
      <c r="F401"/>
      <c r="G401"/>
      <c r="H401"/>
      <c r="I401"/>
      <c r="J401"/>
      <c r="K401"/>
    </row>
    <row r="402" spans="3:11" s="4" customFormat="1" ht="11.25" customHeight="1">
      <c r="C402"/>
      <c r="D402"/>
      <c r="E402"/>
      <c r="F402"/>
      <c r="G402"/>
      <c r="H402"/>
      <c r="I402"/>
      <c r="J402"/>
      <c r="K402"/>
    </row>
    <row r="403" spans="3:11" s="4" customFormat="1" ht="11.25" customHeight="1">
      <c r="C403"/>
      <c r="D403"/>
      <c r="E403"/>
      <c r="F403"/>
      <c r="G403"/>
      <c r="H403"/>
      <c r="I403"/>
      <c r="J403"/>
      <c r="K403"/>
    </row>
    <row r="404" spans="3:11" s="4" customFormat="1" ht="11.25" customHeight="1">
      <c r="C404"/>
      <c r="D404"/>
      <c r="E404"/>
      <c r="F404"/>
      <c r="G404"/>
      <c r="H404"/>
      <c r="I404"/>
      <c r="J404"/>
      <c r="K404"/>
    </row>
    <row r="405" spans="3:11" s="4" customFormat="1" ht="11.25" customHeight="1">
      <c r="C405"/>
      <c r="D405"/>
      <c r="E405"/>
      <c r="F405"/>
      <c r="G405"/>
      <c r="H405"/>
      <c r="I405"/>
      <c r="J405"/>
      <c r="K405"/>
    </row>
    <row r="406" spans="3:11" s="4" customFormat="1" ht="11.25" customHeight="1">
      <c r="C406"/>
      <c r="D406"/>
      <c r="E406"/>
      <c r="F406"/>
      <c r="G406"/>
      <c r="H406"/>
      <c r="I406"/>
      <c r="J406"/>
      <c r="K406"/>
    </row>
    <row r="407" spans="3:11" s="4" customFormat="1" ht="11.25" customHeight="1">
      <c r="C407"/>
      <c r="D407"/>
      <c r="E407"/>
      <c r="F407"/>
      <c r="G407"/>
      <c r="H407"/>
      <c r="I407"/>
      <c r="J407"/>
      <c r="K407"/>
    </row>
    <row r="408" spans="3:11" s="4" customFormat="1" ht="11.25" customHeight="1">
      <c r="C408"/>
      <c r="D408"/>
      <c r="E408"/>
      <c r="F408"/>
      <c r="G408"/>
      <c r="H408"/>
      <c r="I408"/>
      <c r="J408"/>
      <c r="K408"/>
    </row>
    <row r="409" spans="3:11" s="4" customFormat="1" ht="11.25" customHeight="1">
      <c r="C409"/>
      <c r="D409"/>
      <c r="E409"/>
      <c r="F409"/>
      <c r="G409"/>
      <c r="H409"/>
      <c r="I409"/>
      <c r="J409"/>
      <c r="K409"/>
    </row>
    <row r="410" spans="3:11" s="4" customFormat="1" ht="11.25" customHeight="1">
      <c r="C410"/>
      <c r="D410"/>
      <c r="E410"/>
      <c r="F410"/>
      <c r="G410"/>
      <c r="H410"/>
      <c r="I410"/>
      <c r="J410"/>
      <c r="K410"/>
    </row>
    <row r="411" spans="3:11" s="4" customFormat="1" ht="11.25" customHeight="1">
      <c r="C411"/>
      <c r="D411"/>
      <c r="E411"/>
      <c r="F411"/>
      <c r="G411"/>
      <c r="H411"/>
      <c r="I411"/>
      <c r="J411"/>
      <c r="K411"/>
    </row>
    <row r="412" spans="3:11" s="4" customFormat="1" ht="11.25" customHeight="1">
      <c r="C412"/>
      <c r="D412"/>
      <c r="E412"/>
      <c r="F412"/>
      <c r="G412"/>
      <c r="H412"/>
      <c r="I412"/>
      <c r="J412"/>
      <c r="K412"/>
    </row>
    <row r="413" spans="3:11" s="4" customFormat="1" ht="11.25" customHeight="1">
      <c r="C413"/>
      <c r="D413"/>
      <c r="E413"/>
      <c r="F413"/>
      <c r="G413"/>
      <c r="H413"/>
      <c r="I413"/>
      <c r="J413"/>
      <c r="K413"/>
    </row>
    <row r="414" spans="3:11" s="4" customFormat="1" ht="11.25" customHeight="1">
      <c r="C414"/>
      <c r="D414"/>
      <c r="E414"/>
      <c r="F414"/>
      <c r="G414"/>
      <c r="H414"/>
      <c r="I414"/>
      <c r="J414"/>
      <c r="K414"/>
    </row>
    <row r="415" spans="3:11" s="4" customFormat="1" ht="11.25" customHeight="1">
      <c r="C415"/>
      <c r="D415"/>
      <c r="E415"/>
      <c r="F415"/>
      <c r="G415"/>
      <c r="H415"/>
      <c r="I415"/>
      <c r="J415"/>
      <c r="K415"/>
    </row>
    <row r="416" spans="3:11" s="4" customFormat="1" ht="11.25" customHeight="1">
      <c r="C416"/>
      <c r="D416"/>
      <c r="E416"/>
      <c r="F416"/>
      <c r="G416"/>
      <c r="H416"/>
      <c r="I416"/>
      <c r="J416"/>
      <c r="K416"/>
    </row>
    <row r="417" spans="3:11" s="4" customFormat="1" ht="11.25" customHeight="1">
      <c r="C417"/>
      <c r="D417"/>
      <c r="E417"/>
      <c r="F417"/>
      <c r="G417"/>
      <c r="H417"/>
      <c r="I417"/>
      <c r="J417"/>
      <c r="K417"/>
    </row>
    <row r="418" spans="3:11" s="4" customFormat="1" ht="11.25" customHeight="1">
      <c r="C418"/>
      <c r="D418"/>
      <c r="E418"/>
      <c r="F418"/>
      <c r="G418"/>
      <c r="H418"/>
      <c r="I418"/>
      <c r="J418"/>
      <c r="K418"/>
    </row>
    <row r="419" spans="3:11" s="4" customFormat="1" ht="11.25" customHeight="1">
      <c r="C419"/>
      <c r="D419"/>
      <c r="E419"/>
      <c r="F419"/>
      <c r="G419"/>
      <c r="H419"/>
      <c r="I419"/>
      <c r="J419"/>
      <c r="K419"/>
    </row>
    <row r="420" spans="3:11" s="4" customFormat="1" ht="11.25" customHeight="1">
      <c r="C420"/>
      <c r="D420"/>
      <c r="E420"/>
      <c r="F420"/>
      <c r="G420"/>
      <c r="H420"/>
      <c r="I420"/>
      <c r="J420"/>
      <c r="K420"/>
    </row>
    <row r="421" spans="3:11" s="4" customFormat="1" ht="11.25" customHeight="1">
      <c r="C421"/>
      <c r="D421"/>
      <c r="E421"/>
      <c r="F421"/>
      <c r="G421"/>
      <c r="H421"/>
      <c r="I421"/>
      <c r="J421"/>
      <c r="K421"/>
    </row>
    <row r="422" spans="3:11" s="4" customFormat="1" ht="11.25" customHeight="1">
      <c r="C422"/>
      <c r="D422"/>
      <c r="E422"/>
      <c r="F422"/>
      <c r="G422"/>
      <c r="H422"/>
      <c r="I422"/>
      <c r="J422"/>
      <c r="K422"/>
    </row>
    <row r="423" spans="3:11" s="4" customFormat="1" ht="11.25" customHeight="1">
      <c r="C423"/>
      <c r="D423"/>
      <c r="E423"/>
      <c r="F423"/>
      <c r="G423"/>
      <c r="H423"/>
      <c r="I423"/>
      <c r="J423"/>
      <c r="K423"/>
    </row>
    <row r="424" spans="3:11" s="4" customFormat="1" ht="11.25" customHeight="1">
      <c r="C424"/>
      <c r="D424"/>
      <c r="E424"/>
      <c r="F424"/>
      <c r="G424"/>
      <c r="H424"/>
      <c r="I424"/>
      <c r="J424"/>
      <c r="K424"/>
    </row>
    <row r="425" spans="3:11" s="4" customFormat="1" ht="11.25" customHeight="1">
      <c r="C425"/>
      <c r="D425"/>
      <c r="E425"/>
      <c r="F425"/>
      <c r="G425"/>
      <c r="H425"/>
      <c r="I425"/>
      <c r="J425"/>
      <c r="K425"/>
    </row>
    <row r="426" spans="3:11" s="4" customFormat="1" ht="11.25" customHeight="1">
      <c r="C426"/>
      <c r="D426"/>
      <c r="E426"/>
      <c r="F426"/>
      <c r="G426"/>
      <c r="H426"/>
      <c r="I426"/>
      <c r="J426"/>
      <c r="K426"/>
    </row>
    <row r="427" spans="3:11" s="4" customFormat="1" ht="11.25" customHeight="1">
      <c r="C427"/>
      <c r="D427"/>
      <c r="E427"/>
      <c r="F427"/>
      <c r="G427"/>
      <c r="H427"/>
      <c r="I427"/>
      <c r="J427"/>
      <c r="K427"/>
    </row>
    <row r="428" spans="3:11" s="4" customFormat="1" ht="11.25" customHeight="1">
      <c r="C428"/>
      <c r="D428"/>
      <c r="E428"/>
      <c r="F428"/>
      <c r="G428"/>
      <c r="H428"/>
      <c r="I428"/>
      <c r="J428"/>
      <c r="K428"/>
    </row>
    <row r="429" spans="3:11" s="4" customFormat="1" ht="11.25" customHeight="1">
      <c r="C429"/>
      <c r="D429"/>
      <c r="E429"/>
      <c r="F429"/>
      <c r="G429"/>
      <c r="H429"/>
      <c r="I429"/>
      <c r="J429"/>
      <c r="K429"/>
    </row>
    <row r="430" spans="3:11" s="4" customFormat="1" ht="11.25" customHeight="1">
      <c r="C430"/>
      <c r="D430"/>
      <c r="E430"/>
      <c r="F430"/>
      <c r="G430"/>
      <c r="H430"/>
      <c r="I430"/>
      <c r="J430"/>
      <c r="K430"/>
    </row>
    <row r="431" spans="3:11" s="4" customFormat="1" ht="11.25" customHeight="1">
      <c r="C431"/>
      <c r="D431"/>
      <c r="E431"/>
      <c r="F431"/>
      <c r="G431"/>
      <c r="H431"/>
      <c r="I431"/>
      <c r="J431"/>
      <c r="K431"/>
    </row>
    <row r="432" spans="3:11" s="4" customFormat="1" ht="11.25" customHeight="1">
      <c r="C432"/>
      <c r="D432"/>
      <c r="E432"/>
      <c r="F432"/>
      <c r="G432"/>
      <c r="H432"/>
      <c r="I432"/>
      <c r="J432"/>
      <c r="K432"/>
    </row>
    <row r="433" spans="3:11" s="4" customFormat="1" ht="11.25" customHeight="1">
      <c r="C433"/>
      <c r="D433"/>
      <c r="E433"/>
      <c r="F433"/>
      <c r="G433"/>
      <c r="H433"/>
      <c r="I433"/>
      <c r="J433"/>
      <c r="K433"/>
    </row>
    <row r="434" spans="3:11" s="4" customFormat="1" ht="11.25" customHeight="1">
      <c r="C434"/>
      <c r="D434"/>
      <c r="E434"/>
      <c r="F434"/>
      <c r="G434"/>
      <c r="H434"/>
      <c r="I434"/>
      <c r="J434"/>
      <c r="K434"/>
    </row>
    <row r="435" spans="3:11" s="4" customFormat="1" ht="11.25" customHeight="1">
      <c r="C435"/>
      <c r="D435"/>
      <c r="E435"/>
      <c r="F435"/>
      <c r="G435"/>
      <c r="H435"/>
      <c r="I435"/>
      <c r="J435"/>
      <c r="K435"/>
    </row>
    <row r="436" spans="3:11" s="4" customFormat="1" ht="11.25" customHeight="1">
      <c r="C436"/>
      <c r="D436"/>
      <c r="E436"/>
      <c r="F436"/>
      <c r="G436"/>
      <c r="H436"/>
      <c r="I436"/>
      <c r="J436"/>
      <c r="K436"/>
    </row>
    <row r="437" spans="3:11" s="4" customFormat="1" ht="11.25" customHeight="1">
      <c r="C437"/>
      <c r="D437"/>
      <c r="E437"/>
      <c r="F437"/>
      <c r="G437"/>
      <c r="H437"/>
      <c r="I437"/>
      <c r="J437"/>
      <c r="K437"/>
    </row>
    <row r="438" spans="3:11" s="4" customFormat="1" ht="11.25" customHeight="1">
      <c r="C438"/>
      <c r="D438"/>
      <c r="E438"/>
      <c r="F438"/>
      <c r="G438"/>
      <c r="H438"/>
      <c r="I438"/>
      <c r="J438"/>
      <c r="K438"/>
    </row>
    <row r="439" spans="3:11" s="4" customFormat="1" ht="11.25" customHeight="1">
      <c r="C439"/>
      <c r="D439"/>
      <c r="E439"/>
      <c r="F439"/>
      <c r="G439"/>
      <c r="H439"/>
      <c r="I439"/>
      <c r="J439"/>
      <c r="K439"/>
    </row>
    <row r="440" spans="3:11" s="4" customFormat="1" ht="11.25" customHeight="1">
      <c r="C440"/>
      <c r="D440"/>
      <c r="E440"/>
      <c r="F440"/>
      <c r="G440"/>
      <c r="H440"/>
      <c r="I440"/>
      <c r="J440"/>
      <c r="K440"/>
    </row>
    <row r="441" spans="3:11" s="4" customFormat="1" ht="11.25" customHeight="1">
      <c r="C441"/>
      <c r="D441"/>
      <c r="E441"/>
      <c r="F441"/>
      <c r="G441"/>
      <c r="H441"/>
      <c r="I441"/>
      <c r="J441"/>
      <c r="K441"/>
    </row>
    <row r="442" spans="3:11" s="4" customFormat="1" ht="11.25" customHeight="1">
      <c r="C442"/>
      <c r="D442"/>
      <c r="E442"/>
      <c r="F442"/>
      <c r="G442"/>
      <c r="H442"/>
      <c r="I442"/>
      <c r="J442"/>
      <c r="K442"/>
    </row>
    <row r="443" spans="3:11" s="4" customFormat="1" ht="11.25" customHeight="1">
      <c r="C443"/>
      <c r="D443"/>
      <c r="E443"/>
      <c r="F443"/>
      <c r="G443"/>
      <c r="H443"/>
      <c r="I443"/>
      <c r="J443"/>
      <c r="K443"/>
    </row>
    <row r="444" spans="3:11" s="4" customFormat="1" ht="11.25" customHeight="1">
      <c r="C444"/>
      <c r="D444"/>
      <c r="E444"/>
      <c r="F444"/>
      <c r="G444"/>
      <c r="H444"/>
      <c r="I444"/>
      <c r="J444"/>
      <c r="K444"/>
    </row>
    <row r="445" spans="3:11" s="4" customFormat="1" ht="11.25" customHeight="1">
      <c r="C445"/>
      <c r="D445"/>
      <c r="E445"/>
      <c r="F445"/>
      <c r="G445"/>
      <c r="H445"/>
      <c r="I445"/>
      <c r="J445"/>
      <c r="K445"/>
    </row>
    <row r="446" spans="3:11" s="4" customFormat="1" ht="11.25" customHeight="1">
      <c r="C446"/>
      <c r="D446"/>
      <c r="E446"/>
      <c r="F446"/>
      <c r="G446"/>
      <c r="H446"/>
      <c r="I446"/>
      <c r="J446"/>
      <c r="K446"/>
    </row>
    <row r="447" spans="3:11" s="4" customFormat="1" ht="11.25" customHeight="1">
      <c r="C447"/>
      <c r="D447"/>
      <c r="E447"/>
      <c r="F447"/>
      <c r="G447"/>
      <c r="H447"/>
      <c r="I447"/>
      <c r="J447"/>
      <c r="K447"/>
    </row>
    <row r="448" spans="3:11" s="4" customFormat="1" ht="11.25" customHeight="1">
      <c r="C448"/>
      <c r="D448"/>
      <c r="E448"/>
      <c r="F448"/>
      <c r="G448"/>
      <c r="H448"/>
      <c r="I448"/>
      <c r="J448"/>
      <c r="K448"/>
    </row>
    <row r="449" spans="3:11" s="4" customFormat="1" ht="11.25" customHeight="1">
      <c r="C449"/>
      <c r="D449"/>
      <c r="E449"/>
      <c r="F449"/>
      <c r="G449"/>
      <c r="H449"/>
      <c r="I449"/>
      <c r="J449"/>
      <c r="K449"/>
    </row>
    <row r="450" spans="3:11" s="4" customFormat="1" ht="11.25" customHeight="1">
      <c r="C450"/>
      <c r="D450"/>
      <c r="E450"/>
      <c r="F450"/>
      <c r="G450"/>
      <c r="H450"/>
      <c r="I450"/>
      <c r="J450"/>
      <c r="K450"/>
    </row>
    <row r="451" spans="3:11" s="4" customFormat="1" ht="11.25" customHeight="1">
      <c r="C451"/>
      <c r="D451"/>
      <c r="E451"/>
      <c r="F451"/>
      <c r="G451"/>
      <c r="H451"/>
      <c r="I451"/>
      <c r="J451"/>
      <c r="K451"/>
    </row>
    <row r="452" spans="3:11" s="4" customFormat="1" ht="11.25" customHeight="1">
      <c r="C452"/>
      <c r="D452"/>
      <c r="E452"/>
      <c r="F452"/>
      <c r="G452"/>
      <c r="H452"/>
      <c r="I452"/>
      <c r="J452"/>
      <c r="K452"/>
    </row>
    <row r="453" spans="3:11" s="4" customFormat="1" ht="11.25" customHeight="1">
      <c r="C453"/>
      <c r="D453"/>
      <c r="E453"/>
      <c r="F453"/>
      <c r="G453"/>
      <c r="H453"/>
      <c r="I453"/>
      <c r="J453"/>
      <c r="K453"/>
    </row>
    <row r="454" spans="3:11" s="4" customFormat="1" ht="11.25" customHeight="1">
      <c r="C454"/>
      <c r="D454"/>
      <c r="E454"/>
      <c r="F454"/>
      <c r="G454"/>
      <c r="H454"/>
      <c r="I454"/>
      <c r="J454"/>
      <c r="K454"/>
    </row>
    <row r="455" spans="3:11" s="4" customFormat="1" ht="11.25" customHeight="1">
      <c r="C455"/>
      <c r="D455"/>
      <c r="E455"/>
      <c r="F455"/>
      <c r="G455"/>
      <c r="H455"/>
      <c r="I455"/>
      <c r="J455"/>
      <c r="K455"/>
    </row>
    <row r="456" spans="3:11" s="4" customFormat="1" ht="11.25" customHeight="1">
      <c r="C456"/>
      <c r="D456"/>
      <c r="E456"/>
      <c r="F456"/>
      <c r="G456"/>
      <c r="H456"/>
      <c r="I456"/>
      <c r="J456"/>
      <c r="K456"/>
    </row>
    <row r="457" spans="3:11" s="4" customFormat="1" ht="11.25" customHeight="1">
      <c r="C457"/>
      <c r="D457"/>
      <c r="E457"/>
      <c r="F457"/>
      <c r="G457"/>
      <c r="H457"/>
      <c r="I457"/>
      <c r="J457"/>
      <c r="K457"/>
    </row>
    <row r="458" spans="3:11" s="4" customFormat="1" ht="11.25" customHeight="1">
      <c r="C458"/>
      <c r="D458"/>
      <c r="E458"/>
      <c r="F458"/>
      <c r="G458"/>
      <c r="H458"/>
      <c r="I458"/>
      <c r="J458"/>
      <c r="K458"/>
    </row>
    <row r="459" spans="3:11" s="4" customFormat="1" ht="11.25" customHeight="1">
      <c r="C459"/>
      <c r="D459"/>
      <c r="E459"/>
      <c r="F459"/>
      <c r="G459"/>
      <c r="H459"/>
      <c r="I459"/>
      <c r="J459"/>
      <c r="K459"/>
    </row>
    <row r="460" spans="3:11" s="4" customFormat="1" ht="11.25" customHeight="1">
      <c r="C460"/>
      <c r="D460"/>
      <c r="E460"/>
      <c r="F460"/>
      <c r="G460"/>
      <c r="H460"/>
      <c r="I460"/>
      <c r="J460"/>
      <c r="K460"/>
    </row>
    <row r="461" spans="3:11" s="4" customFormat="1" ht="11.25" customHeight="1">
      <c r="C461"/>
      <c r="D461"/>
      <c r="E461"/>
      <c r="F461"/>
      <c r="G461"/>
      <c r="H461"/>
      <c r="I461"/>
      <c r="J461"/>
      <c r="K461"/>
    </row>
    <row r="462" spans="3:11" s="4" customFormat="1" ht="11.25" customHeight="1">
      <c r="C462"/>
      <c r="D462"/>
      <c r="E462"/>
      <c r="F462"/>
      <c r="G462"/>
      <c r="H462"/>
      <c r="I462"/>
      <c r="J462"/>
      <c r="K462"/>
    </row>
    <row r="463" spans="3:11" s="4" customFormat="1" ht="11.25" customHeight="1">
      <c r="C463"/>
      <c r="D463"/>
      <c r="E463"/>
      <c r="F463"/>
      <c r="G463"/>
      <c r="H463"/>
      <c r="I463"/>
      <c r="J463"/>
      <c r="K463"/>
    </row>
    <row r="464" spans="3:11" s="4" customFormat="1" ht="11.25" customHeight="1">
      <c r="C464"/>
      <c r="D464"/>
      <c r="E464"/>
      <c r="F464"/>
      <c r="G464"/>
      <c r="H464"/>
      <c r="I464"/>
      <c r="J464"/>
      <c r="K464"/>
    </row>
    <row r="465" spans="3:11" s="4" customFormat="1" ht="11.25" customHeight="1">
      <c r="C465"/>
      <c r="D465"/>
      <c r="E465"/>
      <c r="F465"/>
      <c r="G465"/>
      <c r="H465"/>
      <c r="I465"/>
      <c r="J465"/>
      <c r="K465"/>
    </row>
    <row r="466" spans="3:11" s="4" customFormat="1" ht="11.25" customHeight="1">
      <c r="C466"/>
      <c r="D466"/>
      <c r="E466"/>
      <c r="F466"/>
      <c r="G466"/>
      <c r="H466"/>
      <c r="I466"/>
      <c r="J466"/>
      <c r="K466"/>
    </row>
    <row r="467" spans="3:11" s="4" customFormat="1" ht="11.25" customHeight="1">
      <c r="C467"/>
      <c r="D467"/>
      <c r="E467"/>
      <c r="F467"/>
      <c r="G467"/>
      <c r="H467"/>
      <c r="I467"/>
      <c r="J467"/>
      <c r="K467"/>
    </row>
    <row r="468" spans="3:11" s="4" customFormat="1" ht="11.25" customHeight="1">
      <c r="C468"/>
      <c r="D468"/>
      <c r="E468"/>
      <c r="F468"/>
      <c r="G468"/>
      <c r="H468"/>
      <c r="I468"/>
      <c r="J468"/>
      <c r="K468"/>
    </row>
    <row r="469" spans="3:11" s="4" customFormat="1" ht="11.25" customHeight="1">
      <c r="C469"/>
      <c r="D469"/>
      <c r="E469"/>
      <c r="F469"/>
      <c r="G469"/>
      <c r="H469"/>
      <c r="I469"/>
      <c r="J469"/>
      <c r="K469"/>
    </row>
    <row r="470" spans="3:11" s="4" customFormat="1" ht="11.25" customHeight="1">
      <c r="C470"/>
      <c r="D470"/>
      <c r="E470"/>
      <c r="F470"/>
      <c r="G470"/>
      <c r="H470"/>
      <c r="I470"/>
      <c r="J470"/>
      <c r="K470"/>
    </row>
    <row r="471" spans="3:11" s="4" customFormat="1" ht="11.25" customHeight="1">
      <c r="C471"/>
      <c r="D471"/>
      <c r="E471"/>
      <c r="F471"/>
      <c r="G471"/>
      <c r="H471"/>
      <c r="I471"/>
      <c r="J471"/>
      <c r="K471"/>
    </row>
    <row r="472" spans="3:11" s="4" customFormat="1" ht="11.25" customHeight="1">
      <c r="C472"/>
      <c r="D472"/>
      <c r="E472"/>
      <c r="F472"/>
      <c r="G472"/>
      <c r="H472"/>
      <c r="I472"/>
      <c r="J472"/>
      <c r="K472"/>
    </row>
    <row r="473" spans="3:11" s="4" customFormat="1" ht="11.25" customHeight="1">
      <c r="C473"/>
      <c r="D473"/>
      <c r="E473"/>
      <c r="F473"/>
      <c r="G473"/>
      <c r="H473"/>
      <c r="I473"/>
      <c r="J473"/>
      <c r="K473"/>
    </row>
    <row r="474" spans="3:11" s="4" customFormat="1" ht="11.25" customHeight="1">
      <c r="C474"/>
      <c r="D474"/>
      <c r="E474"/>
      <c r="F474"/>
      <c r="G474"/>
      <c r="H474"/>
      <c r="I474"/>
      <c r="J474"/>
      <c r="K474"/>
    </row>
    <row r="475" spans="3:11" s="4" customFormat="1" ht="11.25" customHeight="1">
      <c r="C475"/>
      <c r="D475"/>
      <c r="E475"/>
      <c r="F475"/>
      <c r="G475"/>
      <c r="H475"/>
      <c r="I475"/>
      <c r="J475"/>
      <c r="K475"/>
    </row>
    <row r="476" spans="3:11" s="4" customFormat="1" ht="11.25" customHeight="1">
      <c r="C476"/>
      <c r="D476"/>
      <c r="E476"/>
      <c r="F476"/>
      <c r="G476"/>
      <c r="H476"/>
      <c r="I476"/>
      <c r="J476"/>
      <c r="K476"/>
    </row>
    <row r="477" spans="3:11" s="4" customFormat="1" ht="11.25" customHeight="1">
      <c r="C477"/>
      <c r="D477"/>
      <c r="E477"/>
      <c r="F477"/>
      <c r="G477"/>
      <c r="H477"/>
      <c r="I477"/>
      <c r="J477"/>
      <c r="K477"/>
    </row>
    <row r="478" spans="3:11" s="4" customFormat="1" ht="11.25" customHeight="1">
      <c r="C478"/>
      <c r="D478"/>
      <c r="E478"/>
      <c r="F478"/>
      <c r="G478"/>
      <c r="H478"/>
      <c r="I478"/>
      <c r="J478"/>
      <c r="K478"/>
    </row>
    <row r="479" spans="3:11" s="4" customFormat="1" ht="11.25" customHeight="1">
      <c r="C479"/>
      <c r="D479"/>
      <c r="E479"/>
      <c r="F479"/>
      <c r="G479"/>
      <c r="H479"/>
      <c r="I479"/>
      <c r="J479"/>
      <c r="K479"/>
    </row>
    <row r="480" spans="3:11" s="4" customFormat="1" ht="11.25" customHeight="1">
      <c r="C480"/>
      <c r="D480"/>
      <c r="E480"/>
      <c r="F480"/>
      <c r="G480"/>
      <c r="H480"/>
      <c r="I480"/>
      <c r="J480"/>
      <c r="K480"/>
    </row>
    <row r="481" spans="3:11" s="4" customFormat="1" ht="11.25" customHeight="1">
      <c r="C481"/>
      <c r="D481"/>
      <c r="E481"/>
      <c r="F481"/>
      <c r="G481"/>
      <c r="H481"/>
      <c r="I481"/>
      <c r="J481"/>
      <c r="K481"/>
    </row>
    <row r="482" spans="3:11" s="4" customFormat="1" ht="11.25" customHeight="1">
      <c r="C482"/>
      <c r="D482"/>
      <c r="E482"/>
      <c r="F482"/>
      <c r="G482"/>
      <c r="H482"/>
      <c r="I482"/>
      <c r="J482"/>
      <c r="K482"/>
    </row>
    <row r="483" spans="3:11" s="4" customFormat="1" ht="11.25" customHeight="1">
      <c r="C483"/>
      <c r="D483"/>
      <c r="E483"/>
      <c r="F483"/>
      <c r="G483"/>
      <c r="H483"/>
      <c r="I483"/>
      <c r="J483"/>
      <c r="K483"/>
    </row>
    <row r="484" spans="3:11" s="4" customFormat="1" ht="11.25" customHeight="1">
      <c r="C484"/>
      <c r="D484"/>
      <c r="E484"/>
      <c r="F484"/>
      <c r="G484"/>
      <c r="H484"/>
      <c r="I484"/>
      <c r="J484"/>
      <c r="K484"/>
    </row>
    <row r="485" spans="3:11" s="4" customFormat="1" ht="11.25" customHeight="1">
      <c r="C485"/>
      <c r="D485"/>
      <c r="E485"/>
      <c r="F485"/>
      <c r="G485"/>
      <c r="H485"/>
      <c r="I485"/>
      <c r="J485"/>
      <c r="K485"/>
    </row>
    <row r="486" spans="3:11" s="4" customFormat="1" ht="11.25" customHeight="1">
      <c r="C486"/>
      <c r="D486"/>
      <c r="E486"/>
      <c r="F486"/>
      <c r="G486"/>
      <c r="H486"/>
      <c r="I486"/>
      <c r="J486"/>
      <c r="K486"/>
    </row>
    <row r="487" spans="3:11" s="4" customFormat="1" ht="11.25" customHeight="1">
      <c r="C487"/>
      <c r="D487"/>
      <c r="E487"/>
      <c r="F487"/>
      <c r="G487"/>
      <c r="H487"/>
      <c r="I487"/>
      <c r="J487"/>
      <c r="K487"/>
    </row>
    <row r="488" spans="3:11" s="4" customFormat="1" ht="11.25" customHeight="1">
      <c r="C488"/>
      <c r="D488"/>
      <c r="E488"/>
      <c r="F488"/>
      <c r="G488"/>
      <c r="H488"/>
      <c r="I488"/>
      <c r="J488"/>
      <c r="K488"/>
    </row>
    <row r="489" spans="3:11" s="4" customFormat="1" ht="11.25" customHeight="1">
      <c r="C489"/>
      <c r="D489"/>
      <c r="E489"/>
      <c r="F489"/>
      <c r="G489"/>
      <c r="H489"/>
      <c r="I489"/>
      <c r="J489"/>
      <c r="K489"/>
    </row>
    <row r="490" spans="3:11" s="4" customFormat="1" ht="11.25" customHeight="1">
      <c r="C490"/>
      <c r="D490"/>
      <c r="E490"/>
      <c r="F490"/>
      <c r="G490"/>
      <c r="H490"/>
      <c r="I490"/>
      <c r="J490"/>
      <c r="K490"/>
    </row>
    <row r="491" spans="3:11" s="4" customFormat="1" ht="11.25" customHeight="1">
      <c r="C491"/>
      <c r="D491"/>
      <c r="E491"/>
      <c r="F491"/>
      <c r="G491"/>
      <c r="H491"/>
      <c r="I491"/>
      <c r="J491"/>
      <c r="K491"/>
    </row>
    <row r="492" spans="3:11" s="4" customFormat="1" ht="11.25" customHeight="1">
      <c r="C492"/>
      <c r="D492"/>
      <c r="E492"/>
      <c r="F492"/>
      <c r="G492"/>
      <c r="H492"/>
      <c r="I492"/>
      <c r="J492"/>
      <c r="K492"/>
    </row>
    <row r="493" spans="3:11" s="4" customFormat="1" ht="11.25" customHeight="1">
      <c r="C493"/>
      <c r="D493"/>
      <c r="E493"/>
      <c r="F493"/>
      <c r="G493"/>
      <c r="H493"/>
      <c r="I493"/>
      <c r="J493"/>
      <c r="K493"/>
    </row>
    <row r="494" spans="3:11" s="4" customFormat="1" ht="11.25" customHeight="1">
      <c r="C494"/>
      <c r="D494"/>
      <c r="E494"/>
      <c r="F494"/>
      <c r="G494"/>
      <c r="H494"/>
      <c r="I494"/>
      <c r="J494"/>
      <c r="K494"/>
    </row>
    <row r="495" spans="3:11" s="4" customFormat="1" ht="11.25" customHeight="1">
      <c r="C495"/>
      <c r="D495"/>
      <c r="E495"/>
      <c r="F495"/>
      <c r="G495"/>
      <c r="H495"/>
      <c r="I495"/>
      <c r="J495"/>
      <c r="K495"/>
    </row>
    <row r="496" spans="3:11" s="4" customFormat="1" ht="11.25" customHeight="1">
      <c r="C496"/>
      <c r="D496"/>
      <c r="E496"/>
      <c r="F496"/>
      <c r="G496"/>
      <c r="H496"/>
      <c r="I496"/>
      <c r="J496"/>
      <c r="K496"/>
    </row>
    <row r="497" spans="3:11" s="4" customFormat="1" ht="11.25" customHeight="1">
      <c r="C497"/>
      <c r="D497"/>
      <c r="E497"/>
      <c r="F497"/>
      <c r="G497"/>
      <c r="H497"/>
      <c r="I497"/>
      <c r="J497"/>
      <c r="K497"/>
    </row>
    <row r="498" spans="3:11" s="4" customFormat="1" ht="11.25" customHeight="1">
      <c r="C498"/>
      <c r="D498"/>
      <c r="E498"/>
      <c r="F498"/>
      <c r="G498"/>
      <c r="H498"/>
      <c r="I498"/>
      <c r="J498"/>
      <c r="K498"/>
    </row>
    <row r="499" spans="3:11" s="4" customFormat="1" ht="11.25" customHeight="1">
      <c r="C499"/>
      <c r="D499"/>
      <c r="E499"/>
      <c r="F499"/>
      <c r="G499"/>
      <c r="H499"/>
      <c r="I499"/>
      <c r="J499"/>
      <c r="K499"/>
    </row>
    <row r="500" spans="3:11" s="4" customFormat="1" ht="11.25" customHeight="1">
      <c r="C500"/>
      <c r="D500"/>
      <c r="E500"/>
      <c r="F500"/>
      <c r="G500"/>
      <c r="H500"/>
      <c r="I500"/>
      <c r="J500"/>
      <c r="K500"/>
    </row>
    <row r="501" spans="3:11" s="4" customFormat="1" ht="11.25" customHeight="1">
      <c r="C501"/>
      <c r="D501"/>
      <c r="E501"/>
      <c r="F501"/>
      <c r="G501"/>
      <c r="H501"/>
      <c r="I501"/>
      <c r="J501"/>
      <c r="K501"/>
    </row>
    <row r="502" spans="3:11" s="4" customFormat="1" ht="11.25" customHeight="1">
      <c r="C502"/>
      <c r="D502"/>
      <c r="E502"/>
      <c r="F502"/>
      <c r="G502"/>
      <c r="H502"/>
      <c r="I502"/>
      <c r="J502"/>
      <c r="K502"/>
    </row>
    <row r="503" spans="3:11" s="4" customFormat="1" ht="11.25" customHeight="1">
      <c r="C503"/>
      <c r="D503"/>
      <c r="E503"/>
      <c r="F503"/>
      <c r="G503"/>
      <c r="H503"/>
      <c r="I503"/>
      <c r="J503"/>
      <c r="K503"/>
    </row>
    <row r="504" spans="3:11" s="4" customFormat="1" ht="11.25" customHeight="1">
      <c r="C504"/>
      <c r="D504"/>
      <c r="E504"/>
      <c r="F504"/>
      <c r="G504"/>
      <c r="H504"/>
      <c r="I504"/>
      <c r="J504"/>
      <c r="K504"/>
    </row>
    <row r="505" spans="3:11" s="4" customFormat="1" ht="11.25" customHeight="1">
      <c r="C505"/>
      <c r="D505"/>
      <c r="E505"/>
      <c r="F505"/>
      <c r="G505"/>
      <c r="H505"/>
      <c r="I505"/>
      <c r="J505"/>
      <c r="K505"/>
    </row>
    <row r="506" spans="3:11" s="4" customFormat="1" ht="11.25" customHeight="1">
      <c r="C506"/>
      <c r="D506"/>
      <c r="E506"/>
      <c r="F506"/>
      <c r="G506"/>
      <c r="H506"/>
      <c r="I506"/>
      <c r="J506"/>
      <c r="K506"/>
    </row>
    <row r="507" spans="3:11" s="4" customFormat="1" ht="11.25" customHeight="1">
      <c r="C507"/>
      <c r="D507"/>
      <c r="E507"/>
      <c r="F507"/>
      <c r="G507"/>
      <c r="H507"/>
      <c r="I507"/>
      <c r="J507"/>
      <c r="K507"/>
    </row>
    <row r="508" spans="3:11" s="4" customFormat="1" ht="11.25" customHeight="1">
      <c r="C508"/>
      <c r="D508"/>
      <c r="E508"/>
      <c r="F508"/>
      <c r="G508"/>
      <c r="H508"/>
      <c r="I508"/>
      <c r="J508"/>
      <c r="K508"/>
    </row>
    <row r="509" spans="3:11" s="4" customFormat="1" ht="11.25" customHeight="1">
      <c r="C509"/>
      <c r="D509"/>
      <c r="E509"/>
      <c r="F509"/>
      <c r="G509"/>
      <c r="H509"/>
      <c r="I509"/>
      <c r="J509"/>
      <c r="K509"/>
    </row>
    <row r="510" spans="3:11" s="4" customFormat="1" ht="11.25" customHeight="1">
      <c r="C510"/>
      <c r="D510"/>
      <c r="E510"/>
      <c r="F510"/>
      <c r="G510"/>
      <c r="H510"/>
      <c r="I510"/>
      <c r="J510"/>
      <c r="K510"/>
    </row>
    <row r="511" spans="3:11" s="4" customFormat="1" ht="11.25" customHeight="1">
      <c r="C511"/>
      <c r="D511"/>
      <c r="E511"/>
      <c r="F511"/>
      <c r="G511"/>
      <c r="H511"/>
      <c r="I511"/>
      <c r="J511"/>
      <c r="K511"/>
    </row>
    <row r="512" spans="3:11" s="4" customFormat="1" ht="11.25" customHeight="1">
      <c r="C512"/>
      <c r="D512"/>
      <c r="E512"/>
      <c r="F512"/>
      <c r="G512"/>
      <c r="H512"/>
      <c r="I512"/>
      <c r="J512"/>
      <c r="K512"/>
    </row>
    <row r="513" spans="3:11" s="4" customFormat="1" ht="11.25" customHeight="1">
      <c r="C513"/>
      <c r="D513"/>
      <c r="E513"/>
      <c r="F513"/>
      <c r="G513"/>
      <c r="H513"/>
      <c r="I513"/>
      <c r="J513"/>
      <c r="K513"/>
    </row>
    <row r="514" spans="3:11" s="4" customFormat="1" ht="11.25" customHeight="1">
      <c r="C514"/>
      <c r="D514"/>
      <c r="E514"/>
      <c r="F514"/>
      <c r="G514"/>
      <c r="H514"/>
      <c r="I514"/>
      <c r="J514"/>
      <c r="K514"/>
    </row>
    <row r="515" spans="3:11" s="4" customFormat="1" ht="11.25" customHeight="1">
      <c r="C515"/>
      <c r="D515"/>
      <c r="E515"/>
      <c r="F515"/>
      <c r="G515"/>
      <c r="H515"/>
      <c r="I515"/>
      <c r="J515"/>
      <c r="K515"/>
    </row>
    <row r="516" spans="3:11" s="4" customFormat="1" ht="11.25" customHeight="1">
      <c r="C516"/>
      <c r="D516"/>
      <c r="E516"/>
      <c r="F516"/>
      <c r="G516"/>
      <c r="H516"/>
      <c r="I516"/>
      <c r="J516"/>
      <c r="K516"/>
    </row>
    <row r="517" spans="3:11" s="4" customFormat="1" ht="11.25" customHeight="1">
      <c r="C517"/>
      <c r="D517"/>
      <c r="E517"/>
      <c r="F517"/>
      <c r="G517"/>
      <c r="H517"/>
      <c r="I517"/>
      <c r="J517"/>
      <c r="K517"/>
    </row>
    <row r="518" spans="3:11" s="4" customFormat="1" ht="11.25" customHeight="1">
      <c r="C518"/>
      <c r="D518"/>
      <c r="E518"/>
      <c r="F518"/>
      <c r="G518"/>
      <c r="H518"/>
      <c r="I518"/>
      <c r="J518"/>
      <c r="K518"/>
    </row>
    <row r="519" spans="3:11" s="4" customFormat="1" ht="11.25" customHeight="1">
      <c r="C519"/>
      <c r="D519"/>
      <c r="E519"/>
      <c r="F519"/>
      <c r="G519"/>
      <c r="H519"/>
      <c r="I519"/>
      <c r="J519"/>
      <c r="K519"/>
    </row>
    <row r="520" spans="3:11" s="4" customFormat="1" ht="11.25" customHeight="1">
      <c r="C520"/>
      <c r="D520"/>
      <c r="E520"/>
      <c r="F520"/>
      <c r="G520"/>
      <c r="H520"/>
      <c r="I520"/>
      <c r="J520"/>
      <c r="K520"/>
    </row>
    <row r="521" spans="3:11" s="4" customFormat="1" ht="11.25" customHeight="1">
      <c r="C521"/>
      <c r="D521"/>
      <c r="E521"/>
      <c r="F521"/>
      <c r="G521"/>
      <c r="H521"/>
      <c r="I521"/>
      <c r="J521"/>
      <c r="K521"/>
    </row>
    <row r="522" spans="3:11" s="4" customFormat="1" ht="11.25" customHeight="1">
      <c r="C522"/>
      <c r="D522"/>
      <c r="E522"/>
      <c r="F522"/>
      <c r="G522"/>
      <c r="H522"/>
      <c r="I522"/>
      <c r="J522"/>
      <c r="K522"/>
    </row>
    <row r="523" spans="3:11" s="4" customFormat="1" ht="11.25" customHeight="1">
      <c r="C523"/>
      <c r="D523"/>
      <c r="E523"/>
      <c r="F523"/>
      <c r="G523"/>
      <c r="H523"/>
      <c r="I523"/>
      <c r="J523"/>
      <c r="K523"/>
    </row>
    <row r="524" spans="3:11" s="4" customFormat="1" ht="11.25" customHeight="1">
      <c r="C524"/>
      <c r="D524"/>
      <c r="E524"/>
      <c r="F524"/>
      <c r="G524"/>
      <c r="H524"/>
      <c r="I524"/>
      <c r="J524"/>
      <c r="K524"/>
    </row>
    <row r="525" spans="3:11" s="4" customFormat="1" ht="11.25" customHeight="1">
      <c r="C525"/>
      <c r="D525"/>
      <c r="E525"/>
      <c r="F525"/>
      <c r="G525"/>
      <c r="H525"/>
      <c r="I525"/>
      <c r="J525"/>
      <c r="K525"/>
    </row>
    <row r="526" spans="3:11" s="4" customFormat="1" ht="11.25" customHeight="1">
      <c r="C526"/>
      <c r="D526"/>
      <c r="E526"/>
      <c r="F526"/>
      <c r="G526"/>
      <c r="H526"/>
      <c r="I526"/>
      <c r="J526"/>
      <c r="K526"/>
    </row>
    <row r="527" spans="3:11" s="4" customFormat="1" ht="11.25" customHeight="1">
      <c r="C527"/>
      <c r="D527"/>
      <c r="E527"/>
      <c r="F527"/>
      <c r="G527"/>
      <c r="H527"/>
      <c r="I527"/>
      <c r="J527"/>
      <c r="K527"/>
    </row>
    <row r="528" spans="3:11" s="4" customFormat="1" ht="11.25" customHeight="1">
      <c r="C528"/>
      <c r="D528"/>
      <c r="E528"/>
      <c r="F528"/>
      <c r="G528"/>
      <c r="H528"/>
      <c r="I528"/>
      <c r="J528"/>
      <c r="K528"/>
    </row>
    <row r="529" spans="3:11" s="4" customFormat="1" ht="11.25" customHeight="1">
      <c r="C529"/>
      <c r="D529"/>
      <c r="E529"/>
      <c r="F529"/>
      <c r="G529"/>
      <c r="H529"/>
      <c r="I529"/>
      <c r="J529"/>
      <c r="K529"/>
    </row>
    <row r="530" spans="3:11" s="4" customFormat="1" ht="11.25" customHeight="1">
      <c r="C530"/>
      <c r="D530"/>
      <c r="E530"/>
      <c r="F530"/>
      <c r="G530"/>
      <c r="H530"/>
      <c r="I530"/>
      <c r="J530"/>
      <c r="K530"/>
    </row>
    <row r="531" spans="3:11" s="4" customFormat="1" ht="11.25" customHeight="1">
      <c r="C531"/>
      <c r="D531"/>
      <c r="E531"/>
      <c r="F531"/>
      <c r="G531"/>
      <c r="H531"/>
      <c r="I531"/>
      <c r="J531"/>
      <c r="K531"/>
    </row>
    <row r="532" spans="3:11" s="4" customFormat="1" ht="11.25" customHeight="1">
      <c r="C532"/>
      <c r="D532"/>
      <c r="E532"/>
      <c r="F532"/>
      <c r="G532"/>
      <c r="H532"/>
      <c r="I532"/>
      <c r="J532"/>
      <c r="K532"/>
    </row>
    <row r="533" spans="3:11" s="4" customFormat="1" ht="11.25" customHeight="1">
      <c r="C533"/>
      <c r="D533"/>
      <c r="E533"/>
      <c r="F533"/>
      <c r="G533"/>
      <c r="H533"/>
      <c r="I533"/>
      <c r="J533"/>
      <c r="K533"/>
    </row>
    <row r="534" spans="3:11" s="4" customFormat="1" ht="11.25" customHeight="1">
      <c r="C534"/>
      <c r="D534"/>
      <c r="E534"/>
      <c r="F534"/>
      <c r="G534"/>
      <c r="H534"/>
      <c r="I534"/>
      <c r="J534"/>
      <c r="K534"/>
    </row>
    <row r="535" spans="3:11" s="4" customFormat="1" ht="11.25" customHeight="1">
      <c r="C535"/>
      <c r="D535"/>
      <c r="E535"/>
      <c r="F535"/>
      <c r="G535"/>
      <c r="H535"/>
      <c r="I535"/>
      <c r="J535"/>
      <c r="K535"/>
    </row>
    <row r="536" spans="3:11" s="4" customFormat="1" ht="11.25" customHeight="1">
      <c r="C536"/>
      <c r="D536"/>
      <c r="E536"/>
      <c r="F536"/>
      <c r="G536"/>
      <c r="H536"/>
      <c r="I536"/>
      <c r="J536"/>
      <c r="K536"/>
    </row>
    <row r="537" spans="3:11" s="4" customFormat="1" ht="11.25" customHeight="1">
      <c r="C537"/>
      <c r="D537"/>
      <c r="E537"/>
      <c r="F537"/>
      <c r="G537"/>
      <c r="H537"/>
      <c r="I537"/>
      <c r="J537"/>
      <c r="K537"/>
    </row>
    <row r="538" spans="3:11" s="4" customFormat="1" ht="11.25" customHeight="1">
      <c r="C538"/>
      <c r="D538"/>
      <c r="E538"/>
      <c r="F538"/>
      <c r="G538"/>
      <c r="H538"/>
      <c r="I538"/>
      <c r="J538"/>
      <c r="K538"/>
    </row>
    <row r="539" spans="3:11" s="4" customFormat="1" ht="11.25" customHeight="1">
      <c r="C539"/>
      <c r="D539"/>
      <c r="E539"/>
      <c r="F539"/>
      <c r="G539"/>
      <c r="H539"/>
      <c r="I539"/>
      <c r="J539"/>
      <c r="K539"/>
    </row>
    <row r="540" spans="3:11" s="4" customFormat="1" ht="11.25" customHeight="1">
      <c r="C540"/>
      <c r="D540"/>
      <c r="E540"/>
      <c r="F540"/>
      <c r="G540"/>
      <c r="H540"/>
      <c r="I540"/>
      <c r="J540"/>
      <c r="K540"/>
    </row>
    <row r="541" spans="3:11" s="4" customFormat="1" ht="11.25" customHeight="1">
      <c r="C541"/>
      <c r="D541"/>
      <c r="E541"/>
      <c r="F541"/>
      <c r="G541"/>
      <c r="H541"/>
      <c r="I541"/>
      <c r="J541"/>
      <c r="K541"/>
    </row>
    <row r="542" spans="3:11" s="4" customFormat="1" ht="11.25" customHeight="1">
      <c r="C542"/>
      <c r="D542"/>
      <c r="E542"/>
      <c r="F542"/>
      <c r="G542"/>
      <c r="H542"/>
      <c r="I542"/>
      <c r="J542"/>
      <c r="K542"/>
    </row>
    <row r="543" spans="3:11" s="4" customFormat="1" ht="11.25" customHeight="1">
      <c r="C543"/>
      <c r="D543"/>
      <c r="E543"/>
      <c r="F543"/>
      <c r="G543"/>
      <c r="H543"/>
      <c r="I543"/>
      <c r="J543"/>
      <c r="K543"/>
    </row>
    <row r="544" spans="3:11" s="4" customFormat="1" ht="11.25" customHeight="1">
      <c r="C544"/>
      <c r="D544"/>
      <c r="E544"/>
      <c r="F544"/>
      <c r="G544"/>
      <c r="H544"/>
      <c r="I544"/>
      <c r="J544"/>
      <c r="K544"/>
    </row>
    <row r="545" spans="3:11" s="4" customFormat="1" ht="11.25" customHeight="1">
      <c r="C545"/>
      <c r="D545"/>
      <c r="E545"/>
      <c r="F545"/>
      <c r="G545"/>
      <c r="H545"/>
      <c r="I545"/>
      <c r="J545"/>
      <c r="K545"/>
    </row>
    <row r="546" spans="3:11" s="4" customFormat="1" ht="11.25" customHeight="1">
      <c r="C546"/>
      <c r="D546"/>
      <c r="E546"/>
      <c r="F546"/>
      <c r="G546"/>
      <c r="H546"/>
      <c r="I546"/>
      <c r="J546"/>
      <c r="K546"/>
    </row>
    <row r="547" spans="3:11" s="4" customFormat="1" ht="11.25" customHeight="1">
      <c r="C547"/>
      <c r="D547"/>
      <c r="E547"/>
      <c r="F547"/>
      <c r="G547"/>
      <c r="H547"/>
      <c r="I547"/>
      <c r="J547"/>
      <c r="K547"/>
    </row>
    <row r="548" spans="3:11" s="4" customFormat="1" ht="11.25" customHeight="1">
      <c r="C548"/>
      <c r="D548"/>
      <c r="E548"/>
      <c r="F548"/>
      <c r="G548"/>
      <c r="H548"/>
      <c r="I548"/>
      <c r="J548"/>
      <c r="K548"/>
    </row>
    <row r="549" spans="3:11" s="4" customFormat="1" ht="11.25" customHeight="1">
      <c r="C549"/>
      <c r="D549"/>
      <c r="E549"/>
      <c r="F549"/>
      <c r="G549"/>
      <c r="H549"/>
      <c r="I549"/>
      <c r="J549"/>
      <c r="K549"/>
    </row>
    <row r="550" spans="3:11" s="4" customFormat="1" ht="11.25" customHeight="1">
      <c r="C550"/>
      <c r="D550"/>
      <c r="E550"/>
      <c r="F550"/>
      <c r="G550"/>
      <c r="H550"/>
      <c r="I550"/>
      <c r="J550"/>
      <c r="K550"/>
    </row>
    <row r="551" spans="3:11" s="4" customFormat="1" ht="11.25" customHeight="1">
      <c r="C551"/>
      <c r="D551"/>
      <c r="E551"/>
      <c r="F551"/>
      <c r="G551"/>
      <c r="H551"/>
      <c r="I551"/>
      <c r="J551"/>
      <c r="K551"/>
    </row>
    <row r="552" spans="3:11" s="4" customFormat="1" ht="11.25" customHeight="1">
      <c r="C552"/>
      <c r="D552"/>
      <c r="E552"/>
      <c r="F552"/>
      <c r="G552"/>
      <c r="H552"/>
      <c r="I552"/>
      <c r="J552"/>
      <c r="K552"/>
    </row>
    <row r="553" spans="3:11" s="4" customFormat="1" ht="11.25" customHeight="1">
      <c r="C553"/>
      <c r="D553"/>
      <c r="E553"/>
      <c r="F553"/>
      <c r="G553"/>
      <c r="H553"/>
      <c r="I553"/>
      <c r="J553"/>
      <c r="K553"/>
    </row>
    <row r="554" spans="3:11" s="4" customFormat="1" ht="11.25" customHeight="1">
      <c r="C554"/>
      <c r="D554"/>
      <c r="E554"/>
      <c r="F554"/>
      <c r="G554"/>
      <c r="H554"/>
      <c r="I554"/>
      <c r="J554"/>
      <c r="K554"/>
    </row>
    <row r="555" spans="3:11" s="4" customFormat="1" ht="11.25" customHeight="1">
      <c r="C555"/>
      <c r="D555"/>
      <c r="E555"/>
      <c r="F555"/>
      <c r="G555"/>
      <c r="H555"/>
      <c r="I555"/>
      <c r="J555"/>
      <c r="K555"/>
    </row>
    <row r="556" spans="3:11" s="4" customFormat="1" ht="11.25" customHeight="1">
      <c r="C556"/>
      <c r="D556"/>
      <c r="E556"/>
      <c r="F556"/>
      <c r="G556"/>
      <c r="H556"/>
      <c r="I556"/>
      <c r="J556"/>
      <c r="K556"/>
    </row>
    <row r="557" spans="3:11" s="4" customFormat="1" ht="11.25" customHeight="1">
      <c r="C557"/>
      <c r="D557"/>
      <c r="E557"/>
      <c r="F557"/>
      <c r="G557"/>
      <c r="H557"/>
      <c r="I557"/>
      <c r="J557"/>
      <c r="K557"/>
    </row>
    <row r="558" spans="3:11" s="4" customFormat="1" ht="11.25" customHeight="1">
      <c r="C558"/>
      <c r="D558"/>
      <c r="E558"/>
      <c r="F558"/>
      <c r="G558"/>
      <c r="H558"/>
      <c r="I558"/>
      <c r="J558"/>
      <c r="K558"/>
    </row>
    <row r="559" spans="3:11" s="4" customFormat="1" ht="11.25" customHeight="1">
      <c r="C559"/>
      <c r="D559"/>
      <c r="E559"/>
      <c r="F559"/>
      <c r="G559"/>
      <c r="H559"/>
      <c r="I559"/>
      <c r="J559"/>
      <c r="K559"/>
    </row>
    <row r="560" spans="3:11" s="4" customFormat="1" ht="11.25" customHeight="1">
      <c r="C560"/>
      <c r="D560"/>
      <c r="E560"/>
      <c r="F560"/>
      <c r="G560"/>
      <c r="H560"/>
      <c r="I560"/>
      <c r="J560"/>
      <c r="K560"/>
    </row>
    <row r="561" spans="3:11" s="4" customFormat="1" ht="11.25" customHeight="1">
      <c r="C561"/>
      <c r="D561"/>
      <c r="E561"/>
      <c r="F561"/>
      <c r="G561"/>
      <c r="H561"/>
      <c r="I561"/>
      <c r="J561"/>
      <c r="K561"/>
    </row>
    <row r="562" spans="3:11" s="4" customFormat="1" ht="11.25" customHeight="1">
      <c r="C562"/>
      <c r="D562"/>
      <c r="E562"/>
      <c r="F562"/>
      <c r="G562"/>
      <c r="H562"/>
      <c r="I562"/>
      <c r="J562"/>
      <c r="K562"/>
    </row>
    <row r="563" spans="3:11" s="4" customFormat="1" ht="11.25" customHeight="1">
      <c r="C563"/>
      <c r="D563"/>
      <c r="E563"/>
      <c r="F563"/>
      <c r="G563"/>
      <c r="H563"/>
      <c r="I563"/>
      <c r="J563"/>
      <c r="K563"/>
    </row>
    <row r="564" spans="3:11" s="4" customFormat="1" ht="11.25" customHeight="1">
      <c r="C564"/>
      <c r="D564"/>
      <c r="E564"/>
      <c r="F564"/>
      <c r="G564"/>
      <c r="H564"/>
      <c r="I564"/>
      <c r="J564"/>
      <c r="K564"/>
    </row>
    <row r="565" spans="3:11" s="4" customFormat="1" ht="11.25" customHeight="1">
      <c r="C565"/>
      <c r="D565"/>
      <c r="E565"/>
      <c r="F565"/>
      <c r="G565"/>
      <c r="H565"/>
      <c r="I565"/>
      <c r="J565"/>
      <c r="K565"/>
    </row>
    <row r="566" spans="3:11" s="4" customFormat="1" ht="11.25" customHeight="1">
      <c r="C566"/>
      <c r="D566"/>
      <c r="E566"/>
      <c r="F566"/>
      <c r="G566"/>
      <c r="H566"/>
      <c r="I566"/>
      <c r="J566"/>
      <c r="K566"/>
    </row>
    <row r="567" spans="3:11" s="4" customFormat="1" ht="11.25" customHeight="1">
      <c r="C567"/>
      <c r="D567"/>
      <c r="E567"/>
      <c r="F567"/>
      <c r="G567"/>
      <c r="H567"/>
      <c r="I567"/>
      <c r="J567"/>
      <c r="K567"/>
    </row>
    <row r="568" spans="3:11" s="4" customFormat="1" ht="11.25" customHeight="1">
      <c r="C568"/>
      <c r="D568"/>
      <c r="E568"/>
      <c r="F568"/>
      <c r="G568"/>
      <c r="H568"/>
      <c r="I568"/>
      <c r="J568"/>
      <c r="K568"/>
    </row>
    <row r="569" spans="3:11" s="4" customFormat="1" ht="11.25" customHeight="1">
      <c r="C569"/>
      <c r="D569"/>
      <c r="E569"/>
      <c r="F569"/>
      <c r="G569"/>
      <c r="H569"/>
      <c r="I569"/>
      <c r="J569"/>
      <c r="K569"/>
    </row>
    <row r="570" spans="3:11" s="4" customFormat="1" ht="11.25" customHeight="1">
      <c r="C570"/>
      <c r="D570"/>
      <c r="E570"/>
      <c r="F570"/>
      <c r="G570"/>
      <c r="H570"/>
      <c r="I570"/>
      <c r="J570"/>
      <c r="K570"/>
    </row>
    <row r="571" spans="3:11" s="4" customFormat="1" ht="11.25" customHeight="1">
      <c r="C571"/>
      <c r="D571"/>
      <c r="E571"/>
      <c r="F571"/>
      <c r="G571"/>
      <c r="H571"/>
      <c r="I571"/>
      <c r="J571"/>
      <c r="K571"/>
    </row>
    <row r="572" spans="3:11" s="4" customFormat="1" ht="11.25" customHeight="1">
      <c r="C572"/>
      <c r="D572"/>
      <c r="E572"/>
      <c r="F572"/>
      <c r="G572"/>
      <c r="H572"/>
      <c r="I572"/>
      <c r="J572"/>
      <c r="K572"/>
    </row>
    <row r="573" spans="3:11" s="4" customFormat="1" ht="11.25" customHeight="1">
      <c r="C573"/>
      <c r="D573"/>
      <c r="E573"/>
      <c r="F573"/>
      <c r="G573"/>
      <c r="H573"/>
      <c r="I573"/>
      <c r="J573"/>
      <c r="K573"/>
    </row>
    <row r="574" spans="3:11" s="4" customFormat="1" ht="11.25" customHeight="1">
      <c r="C574"/>
      <c r="D574"/>
      <c r="E574"/>
      <c r="F574"/>
      <c r="G574"/>
      <c r="H574"/>
      <c r="I574"/>
      <c r="J574"/>
      <c r="K574"/>
    </row>
    <row r="575" spans="3:11" s="4" customFormat="1" ht="11.25" customHeight="1">
      <c r="C575"/>
      <c r="D575"/>
      <c r="E575"/>
      <c r="F575"/>
      <c r="G575"/>
      <c r="H575"/>
      <c r="I575"/>
      <c r="J575"/>
      <c r="K575"/>
    </row>
    <row r="576" spans="3:11" s="4" customFormat="1" ht="11.25" customHeight="1">
      <c r="C576"/>
      <c r="D576"/>
      <c r="E576"/>
      <c r="F576"/>
      <c r="G576"/>
      <c r="H576"/>
      <c r="I576"/>
      <c r="J576"/>
      <c r="K576"/>
    </row>
    <row r="577" spans="3:11" s="4" customFormat="1" ht="11.25" customHeight="1">
      <c r="C577"/>
      <c r="D577"/>
      <c r="E577"/>
      <c r="F577"/>
      <c r="G577"/>
      <c r="H577"/>
      <c r="I577"/>
      <c r="J577"/>
      <c r="K577"/>
    </row>
    <row r="578" spans="3:11" s="4" customFormat="1" ht="11.25" customHeight="1">
      <c r="C578"/>
      <c r="D578"/>
      <c r="E578"/>
      <c r="F578"/>
      <c r="G578"/>
      <c r="H578"/>
      <c r="I578"/>
      <c r="J578"/>
      <c r="K578"/>
    </row>
    <row r="579" spans="3:11" s="4" customFormat="1" ht="11.25" customHeight="1">
      <c r="C579"/>
      <c r="D579"/>
      <c r="E579"/>
      <c r="F579"/>
      <c r="G579"/>
      <c r="H579"/>
      <c r="I579"/>
      <c r="J579"/>
      <c r="K579"/>
    </row>
    <row r="580" spans="3:11" s="4" customFormat="1" ht="11.25" customHeight="1">
      <c r="C580"/>
      <c r="D580"/>
      <c r="E580"/>
      <c r="F580"/>
      <c r="G580"/>
      <c r="H580"/>
      <c r="I580"/>
      <c r="J580"/>
      <c r="K580"/>
    </row>
    <row r="581" spans="3:11" s="4" customFormat="1" ht="11.25" customHeight="1">
      <c r="C581"/>
      <c r="D581"/>
      <c r="E581"/>
      <c r="F581"/>
      <c r="G581"/>
      <c r="H581"/>
      <c r="I581"/>
      <c r="J581"/>
      <c r="K581"/>
    </row>
    <row r="582" spans="3:11" s="4" customFormat="1" ht="11.25" customHeight="1">
      <c r="C582"/>
      <c r="D582"/>
      <c r="E582"/>
      <c r="F582"/>
      <c r="G582"/>
      <c r="H582"/>
      <c r="I582"/>
      <c r="J582"/>
      <c r="K582"/>
    </row>
    <row r="583" spans="3:11" s="4" customFormat="1" ht="11.25" customHeight="1">
      <c r="C583"/>
      <c r="D583"/>
      <c r="E583"/>
      <c r="F583"/>
      <c r="G583"/>
      <c r="H583"/>
      <c r="I583"/>
      <c r="J583"/>
      <c r="K583"/>
    </row>
    <row r="584" spans="3:11" s="4" customFormat="1" ht="11.25" customHeight="1">
      <c r="C584"/>
      <c r="D584"/>
      <c r="E584"/>
      <c r="F584"/>
      <c r="G584"/>
      <c r="H584"/>
      <c r="I584"/>
      <c r="J584"/>
      <c r="K584"/>
    </row>
    <row r="585" spans="3:11" s="4" customFormat="1" ht="11.25" customHeight="1">
      <c r="C585"/>
      <c r="D585"/>
      <c r="E585"/>
      <c r="F585"/>
      <c r="G585"/>
      <c r="H585"/>
      <c r="I585"/>
      <c r="J585"/>
      <c r="K585"/>
    </row>
    <row r="586" spans="3:11" s="4" customFormat="1" ht="11.25" customHeight="1">
      <c r="C586"/>
      <c r="D586"/>
      <c r="E586"/>
      <c r="F586"/>
      <c r="G586"/>
      <c r="H586"/>
      <c r="I586"/>
      <c r="J586"/>
      <c r="K586"/>
    </row>
    <row r="587" spans="3:11" s="4" customFormat="1" ht="11.25" customHeight="1">
      <c r="C587"/>
      <c r="D587"/>
      <c r="E587"/>
      <c r="F587"/>
      <c r="G587"/>
      <c r="H587"/>
      <c r="I587"/>
      <c r="J587"/>
      <c r="K587"/>
    </row>
    <row r="588" spans="3:11" s="4" customFormat="1" ht="11.25" customHeight="1">
      <c r="C588"/>
      <c r="D588"/>
      <c r="E588"/>
      <c r="F588"/>
      <c r="G588"/>
      <c r="H588"/>
      <c r="I588"/>
      <c r="J588"/>
      <c r="K588"/>
    </row>
    <row r="589" spans="3:11" s="4" customFormat="1" ht="11.25" customHeight="1">
      <c r="C589"/>
      <c r="D589"/>
      <c r="E589"/>
      <c r="F589"/>
      <c r="G589"/>
      <c r="H589"/>
      <c r="I589"/>
      <c r="J589"/>
      <c r="K589"/>
    </row>
    <row r="590" spans="3:11" s="4" customFormat="1" ht="11.25" customHeight="1">
      <c r="C590"/>
      <c r="D590"/>
      <c r="E590"/>
      <c r="F590"/>
      <c r="G590"/>
      <c r="H590"/>
      <c r="I590"/>
      <c r="J590"/>
      <c r="K590"/>
    </row>
    <row r="591" spans="3:11" s="4" customFormat="1" ht="11.25" customHeight="1">
      <c r="C591"/>
      <c r="D591"/>
      <c r="E591"/>
      <c r="F591"/>
      <c r="G591"/>
      <c r="H591"/>
      <c r="I591"/>
      <c r="J591"/>
      <c r="K591"/>
    </row>
    <row r="592" spans="3:11" s="4" customFormat="1" ht="11.25" customHeight="1">
      <c r="C592"/>
      <c r="D592"/>
      <c r="E592"/>
      <c r="F592"/>
      <c r="G592"/>
      <c r="H592"/>
      <c r="I592"/>
      <c r="J592"/>
      <c r="K592"/>
    </row>
    <row r="593" spans="3:11" s="4" customFormat="1" ht="11.25" customHeight="1">
      <c r="C593"/>
      <c r="D593"/>
      <c r="E593"/>
      <c r="F593"/>
      <c r="G593"/>
      <c r="H593"/>
      <c r="I593"/>
      <c r="J593"/>
      <c r="K593"/>
    </row>
    <row r="594" spans="3:11" s="4" customFormat="1" ht="11.25" customHeight="1">
      <c r="C594"/>
      <c r="D594"/>
      <c r="E594"/>
      <c r="F594"/>
      <c r="G594"/>
      <c r="H594"/>
      <c r="I594"/>
      <c r="J594"/>
      <c r="K594"/>
    </row>
    <row r="595" spans="3:11" s="4" customFormat="1" ht="11.25" customHeight="1">
      <c r="C595"/>
      <c r="D595"/>
      <c r="E595"/>
      <c r="F595"/>
      <c r="G595"/>
      <c r="H595"/>
      <c r="I595"/>
      <c r="J595"/>
      <c r="K595"/>
    </row>
    <row r="596" spans="3:11" s="4" customFormat="1" ht="11.25" customHeight="1">
      <c r="C596"/>
      <c r="D596"/>
      <c r="E596"/>
      <c r="F596"/>
      <c r="G596"/>
      <c r="H596"/>
      <c r="I596"/>
      <c r="J596"/>
      <c r="K596"/>
    </row>
    <row r="597" spans="3:11" s="4" customFormat="1" ht="11.25" customHeight="1">
      <c r="C597"/>
      <c r="D597"/>
      <c r="E597"/>
      <c r="F597"/>
      <c r="G597"/>
      <c r="H597"/>
      <c r="I597"/>
      <c r="J597"/>
      <c r="K597"/>
    </row>
    <row r="598" spans="3:11" s="4" customFormat="1" ht="11.25" customHeight="1">
      <c r="C598"/>
      <c r="D598"/>
      <c r="E598"/>
      <c r="F598"/>
      <c r="G598"/>
      <c r="H598"/>
      <c r="I598"/>
      <c r="J598"/>
      <c r="K598"/>
    </row>
    <row r="599" spans="3:11" s="4" customFormat="1" ht="11.25" customHeight="1">
      <c r="C599"/>
      <c r="D599"/>
      <c r="E599"/>
      <c r="F599"/>
      <c r="G599"/>
      <c r="H599"/>
      <c r="I599"/>
      <c r="J599"/>
      <c r="K599"/>
    </row>
    <row r="600" spans="3:11" s="4" customFormat="1" ht="11.25" customHeight="1">
      <c r="C600"/>
      <c r="D600"/>
      <c r="E600"/>
      <c r="F600"/>
      <c r="G600"/>
      <c r="H600"/>
      <c r="I600"/>
      <c r="J600"/>
      <c r="K600"/>
    </row>
    <row r="601" spans="3:11" s="4" customFormat="1" ht="11.25" customHeight="1">
      <c r="C601"/>
      <c r="D601"/>
      <c r="E601"/>
      <c r="F601"/>
      <c r="G601"/>
      <c r="H601"/>
      <c r="I601"/>
      <c r="J601"/>
      <c r="K601"/>
    </row>
    <row r="602" spans="3:11" s="4" customFormat="1" ht="11.25" customHeight="1">
      <c r="C602"/>
      <c r="D602"/>
      <c r="E602"/>
      <c r="F602"/>
      <c r="G602"/>
      <c r="H602"/>
      <c r="I602"/>
      <c r="J602"/>
      <c r="K602"/>
    </row>
    <row r="603" spans="3:11" s="4" customFormat="1" ht="11.25" customHeight="1">
      <c r="C603"/>
      <c r="D603"/>
      <c r="E603"/>
      <c r="F603"/>
      <c r="G603"/>
      <c r="H603"/>
      <c r="I603"/>
      <c r="J603"/>
      <c r="K603"/>
    </row>
    <row r="604" spans="3:11" s="4" customFormat="1" ht="11.25" customHeight="1">
      <c r="C604"/>
      <c r="D604"/>
      <c r="E604"/>
      <c r="F604"/>
      <c r="G604"/>
      <c r="H604"/>
      <c r="I604"/>
      <c r="J604"/>
      <c r="K604"/>
    </row>
    <row r="605" spans="3:11" s="4" customFormat="1" ht="11.25" customHeight="1">
      <c r="C605"/>
      <c r="D605"/>
      <c r="E605"/>
      <c r="F605"/>
      <c r="G605"/>
      <c r="H605"/>
      <c r="I605"/>
      <c r="J605"/>
      <c r="K605"/>
    </row>
    <row r="606" spans="3:11" s="4" customFormat="1" ht="11.25" customHeight="1">
      <c r="C606"/>
      <c r="D606"/>
      <c r="E606"/>
      <c r="F606"/>
      <c r="G606"/>
      <c r="H606"/>
      <c r="I606"/>
      <c r="J606"/>
      <c r="K606"/>
    </row>
    <row r="607" spans="3:11" s="4" customFormat="1" ht="11.25" customHeight="1">
      <c r="C607"/>
      <c r="D607"/>
      <c r="E607"/>
      <c r="F607"/>
      <c r="G607"/>
      <c r="H607"/>
      <c r="I607"/>
      <c r="J607"/>
      <c r="K607"/>
    </row>
    <row r="608" spans="3:11" s="4" customFormat="1" ht="11.25" customHeight="1">
      <c r="C608"/>
      <c r="D608"/>
      <c r="E608"/>
      <c r="F608"/>
      <c r="G608"/>
      <c r="H608"/>
      <c r="I608"/>
      <c r="J608"/>
      <c r="K608"/>
    </row>
    <row r="609" spans="3:11" s="4" customFormat="1" ht="11.25" customHeight="1">
      <c r="C609"/>
      <c r="D609"/>
      <c r="E609"/>
      <c r="F609"/>
      <c r="G609"/>
      <c r="H609"/>
      <c r="I609"/>
      <c r="J609"/>
      <c r="K609"/>
    </row>
    <row r="610" spans="3:11" s="4" customFormat="1" ht="11.25" customHeight="1">
      <c r="C610"/>
      <c r="D610"/>
      <c r="E610"/>
      <c r="F610"/>
      <c r="G610"/>
      <c r="H610"/>
      <c r="I610"/>
      <c r="J610"/>
      <c r="K610"/>
    </row>
    <row r="611" spans="3:11" s="4" customFormat="1" ht="11.25" customHeight="1">
      <c r="C611"/>
      <c r="D611"/>
      <c r="E611"/>
      <c r="F611"/>
      <c r="G611"/>
      <c r="H611"/>
      <c r="I611"/>
      <c r="J611"/>
      <c r="K611"/>
    </row>
    <row r="612" spans="3:11" s="4" customFormat="1" ht="11.25" customHeight="1">
      <c r="C612"/>
      <c r="D612"/>
      <c r="E612"/>
      <c r="F612"/>
      <c r="G612"/>
      <c r="H612"/>
      <c r="I612"/>
      <c r="J612"/>
      <c r="K612"/>
    </row>
    <row r="613" spans="3:11" s="4" customFormat="1" ht="11.25" customHeight="1">
      <c r="C613"/>
      <c r="D613"/>
      <c r="E613"/>
      <c r="F613"/>
      <c r="G613"/>
      <c r="H613"/>
      <c r="I613"/>
      <c r="J613"/>
      <c r="K613"/>
    </row>
    <row r="614" spans="3:11" s="4" customFormat="1" ht="11.25" customHeight="1">
      <c r="C614"/>
      <c r="D614"/>
      <c r="E614"/>
      <c r="F614"/>
      <c r="G614"/>
      <c r="H614"/>
      <c r="I614"/>
      <c r="J614"/>
      <c r="K614"/>
    </row>
    <row r="615" spans="3:11" s="4" customFormat="1" ht="11.25" customHeight="1">
      <c r="C615"/>
      <c r="D615"/>
      <c r="E615"/>
      <c r="F615"/>
      <c r="G615"/>
      <c r="H615"/>
      <c r="I615"/>
      <c r="J615"/>
      <c r="K615"/>
    </row>
    <row r="616" spans="3:11" s="4" customFormat="1" ht="11.25" customHeight="1">
      <c r="C616"/>
      <c r="D616"/>
      <c r="E616"/>
      <c r="F616"/>
      <c r="G616"/>
      <c r="H616"/>
      <c r="I616"/>
      <c r="J616"/>
      <c r="K616"/>
    </row>
    <row r="617" spans="3:11" s="4" customFormat="1" ht="11.25" customHeight="1">
      <c r="C617"/>
      <c r="D617"/>
      <c r="E617"/>
      <c r="F617"/>
      <c r="G617"/>
      <c r="H617"/>
      <c r="I617"/>
      <c r="J617"/>
      <c r="K617"/>
    </row>
    <row r="618" spans="3:11" s="4" customFormat="1" ht="11.25" customHeight="1">
      <c r="C618"/>
      <c r="D618"/>
      <c r="E618"/>
      <c r="F618"/>
      <c r="G618"/>
      <c r="H618"/>
      <c r="I618"/>
      <c r="J618"/>
      <c r="K618"/>
    </row>
    <row r="619" spans="3:11" s="4" customFormat="1" ht="11.25" customHeight="1">
      <c r="C619"/>
      <c r="D619"/>
      <c r="E619"/>
      <c r="F619"/>
      <c r="G619"/>
      <c r="H619"/>
      <c r="I619"/>
      <c r="J619"/>
      <c r="K619"/>
    </row>
    <row r="620" spans="3:11" s="4" customFormat="1" ht="11.25" customHeight="1">
      <c r="C620"/>
      <c r="D620"/>
      <c r="E620"/>
      <c r="F620"/>
      <c r="G620"/>
      <c r="H620"/>
      <c r="I620"/>
      <c r="J620"/>
      <c r="K620"/>
    </row>
    <row r="621" spans="3:11" s="4" customFormat="1" ht="11.25" customHeight="1">
      <c r="C621"/>
      <c r="D621"/>
      <c r="E621"/>
      <c r="F621"/>
      <c r="G621"/>
      <c r="H621"/>
      <c r="I621"/>
      <c r="J621"/>
      <c r="K621"/>
    </row>
    <row r="622" spans="3:11" s="4" customFormat="1" ht="11.25" customHeight="1">
      <c r="C622"/>
      <c r="D622"/>
      <c r="E622"/>
      <c r="F622"/>
      <c r="G622"/>
      <c r="H622"/>
      <c r="I622"/>
      <c r="J622"/>
      <c r="K622"/>
    </row>
    <row r="623" spans="3:11" s="4" customFormat="1" ht="11.25" customHeight="1">
      <c r="C623"/>
      <c r="D623"/>
      <c r="E623"/>
      <c r="F623"/>
      <c r="G623"/>
      <c r="H623"/>
      <c r="I623"/>
      <c r="J623"/>
      <c r="K623"/>
    </row>
    <row r="624" spans="3:11" s="4" customFormat="1" ht="11.25" customHeight="1">
      <c r="C624"/>
      <c r="D624"/>
      <c r="E624"/>
      <c r="F624"/>
      <c r="G624"/>
      <c r="H624"/>
      <c r="I624"/>
      <c r="J624"/>
      <c r="K624"/>
    </row>
    <row r="625" spans="3:11" s="4" customFormat="1" ht="11.25" customHeight="1">
      <c r="C625"/>
      <c r="D625"/>
      <c r="E625"/>
      <c r="F625"/>
      <c r="G625"/>
      <c r="H625"/>
      <c r="I625"/>
      <c r="J625"/>
      <c r="K625"/>
    </row>
    <row r="626" spans="3:11" s="4" customFormat="1" ht="11.25" customHeight="1">
      <c r="C626"/>
      <c r="D626"/>
      <c r="E626"/>
      <c r="F626"/>
      <c r="G626"/>
      <c r="H626"/>
      <c r="I626"/>
      <c r="J626"/>
      <c r="K626"/>
    </row>
    <row r="627" spans="3:11" s="4" customFormat="1" ht="11.25" customHeight="1">
      <c r="C627"/>
      <c r="D627"/>
      <c r="E627"/>
      <c r="F627"/>
      <c r="G627"/>
      <c r="H627"/>
      <c r="I627"/>
      <c r="J627"/>
      <c r="K627"/>
    </row>
    <row r="628" spans="3:11" s="4" customFormat="1" ht="11.25" customHeight="1">
      <c r="C628"/>
      <c r="D628"/>
      <c r="E628"/>
      <c r="F628"/>
      <c r="G628"/>
      <c r="H628"/>
      <c r="I628"/>
      <c r="J628"/>
      <c r="K628"/>
    </row>
    <row r="629" spans="3:11" s="4" customFormat="1" ht="11.25" customHeight="1">
      <c r="C629"/>
      <c r="D629"/>
      <c r="E629"/>
      <c r="F629"/>
      <c r="G629"/>
      <c r="H629"/>
      <c r="I629"/>
      <c r="J629"/>
      <c r="K629"/>
    </row>
    <row r="630" spans="3:11" s="4" customFormat="1" ht="11.25" customHeight="1">
      <c r="C630"/>
      <c r="D630"/>
      <c r="E630"/>
      <c r="F630"/>
      <c r="G630"/>
      <c r="H630"/>
      <c r="I630"/>
      <c r="J630"/>
      <c r="K630"/>
    </row>
    <row r="631" spans="3:11" s="4" customFormat="1" ht="11.25" customHeight="1">
      <c r="C631"/>
      <c r="D631"/>
      <c r="E631"/>
      <c r="F631"/>
      <c r="G631"/>
      <c r="H631"/>
      <c r="I631"/>
      <c r="J631"/>
      <c r="K631"/>
    </row>
    <row r="632" spans="3:11" s="4" customFormat="1" ht="11.25" customHeight="1">
      <c r="C632"/>
      <c r="D632"/>
      <c r="E632"/>
      <c r="F632"/>
      <c r="G632"/>
      <c r="H632"/>
      <c r="I632"/>
      <c r="J632"/>
      <c r="K632"/>
    </row>
    <row r="633" spans="3:11" s="4" customFormat="1" ht="11.25" customHeight="1">
      <c r="C633"/>
      <c r="D633"/>
      <c r="E633"/>
      <c r="F633"/>
      <c r="G633"/>
      <c r="H633"/>
      <c r="I633"/>
      <c r="J633"/>
      <c r="K633"/>
    </row>
    <row r="634" spans="3:11" s="4" customFormat="1" ht="11.25" customHeight="1">
      <c r="C634"/>
      <c r="D634"/>
      <c r="E634"/>
      <c r="F634"/>
      <c r="G634"/>
      <c r="H634"/>
      <c r="I634"/>
      <c r="J634"/>
      <c r="K634"/>
    </row>
    <row r="635" spans="3:11" s="4" customFormat="1" ht="11.25" customHeight="1">
      <c r="C635"/>
      <c r="D635"/>
      <c r="E635"/>
      <c r="F635"/>
      <c r="G635"/>
      <c r="H635"/>
      <c r="I635"/>
      <c r="J635"/>
      <c r="K635"/>
    </row>
    <row r="636" spans="3:11" s="4" customFormat="1" ht="11.25" customHeight="1">
      <c r="C636"/>
      <c r="D636"/>
      <c r="E636"/>
      <c r="F636"/>
      <c r="G636"/>
      <c r="H636"/>
      <c r="I636"/>
      <c r="J636"/>
      <c r="K636"/>
    </row>
    <row r="637" spans="3:11" s="4" customFormat="1" ht="11.25" customHeight="1">
      <c r="C637"/>
      <c r="D637"/>
      <c r="E637"/>
      <c r="F637"/>
      <c r="G637"/>
      <c r="H637"/>
      <c r="I637"/>
      <c r="J637"/>
      <c r="K637"/>
    </row>
    <row r="638" spans="3:11" s="4" customFormat="1" ht="11.25" customHeight="1">
      <c r="C638"/>
      <c r="D638"/>
      <c r="E638"/>
      <c r="F638"/>
      <c r="G638"/>
      <c r="H638"/>
      <c r="I638"/>
      <c r="J638"/>
      <c r="K638"/>
    </row>
    <row r="639" spans="3:11" s="4" customFormat="1" ht="11.25" customHeight="1">
      <c r="C639"/>
      <c r="D639"/>
      <c r="E639"/>
      <c r="F639"/>
      <c r="G639"/>
      <c r="H639"/>
      <c r="I639"/>
      <c r="J639"/>
      <c r="K639"/>
    </row>
    <row r="640" spans="3:11" s="4" customFormat="1" ht="11.25" customHeight="1">
      <c r="C640"/>
      <c r="D640"/>
      <c r="E640"/>
      <c r="F640"/>
      <c r="G640"/>
      <c r="H640"/>
      <c r="I640"/>
      <c r="J640"/>
      <c r="K640"/>
    </row>
    <row r="641" spans="3:11" s="4" customFormat="1" ht="11.25" customHeight="1">
      <c r="C641"/>
      <c r="D641"/>
      <c r="E641"/>
      <c r="F641"/>
      <c r="G641"/>
      <c r="H641"/>
      <c r="I641"/>
      <c r="J641"/>
      <c r="K641"/>
    </row>
    <row r="642" spans="3:11" s="4" customFormat="1" ht="11.25" customHeight="1">
      <c r="C642"/>
      <c r="D642"/>
      <c r="E642"/>
      <c r="F642"/>
      <c r="G642"/>
      <c r="H642"/>
      <c r="I642"/>
      <c r="J642"/>
      <c r="K642"/>
    </row>
    <row r="643" spans="3:11" s="4" customFormat="1" ht="11.25" customHeight="1">
      <c r="C643"/>
      <c r="D643"/>
      <c r="E643"/>
      <c r="F643"/>
      <c r="G643"/>
      <c r="H643"/>
      <c r="I643"/>
      <c r="J643"/>
      <c r="K643"/>
    </row>
    <row r="644" spans="3:11" s="4" customFormat="1" ht="11.25" customHeight="1">
      <c r="C644"/>
      <c r="D644"/>
      <c r="E644"/>
      <c r="F644"/>
      <c r="G644"/>
      <c r="H644"/>
      <c r="I644"/>
      <c r="J644"/>
      <c r="K644"/>
    </row>
    <row r="645" spans="3:11" s="4" customFormat="1" ht="11.25" customHeight="1">
      <c r="C645"/>
      <c r="D645"/>
      <c r="E645"/>
      <c r="F645"/>
      <c r="G645"/>
      <c r="H645"/>
      <c r="I645"/>
      <c r="J645"/>
      <c r="K645"/>
    </row>
    <row r="646" spans="3:11" s="4" customFormat="1" ht="11.25" customHeight="1">
      <c r="C646"/>
      <c r="D646"/>
      <c r="E646"/>
      <c r="F646"/>
      <c r="G646"/>
      <c r="H646"/>
      <c r="I646"/>
      <c r="J646"/>
      <c r="K646"/>
    </row>
    <row r="647" spans="3:11" s="4" customFormat="1" ht="11.25" customHeight="1">
      <c r="C647"/>
      <c r="D647"/>
      <c r="E647"/>
      <c r="F647"/>
      <c r="G647"/>
      <c r="H647"/>
      <c r="I647"/>
      <c r="J647"/>
      <c r="K647"/>
    </row>
    <row r="648" spans="3:11" s="4" customFormat="1" ht="11.25" customHeight="1">
      <c r="C648"/>
      <c r="D648"/>
      <c r="E648"/>
      <c r="F648"/>
      <c r="G648"/>
      <c r="H648"/>
      <c r="I648"/>
      <c r="J648"/>
      <c r="K648"/>
    </row>
    <row r="649" spans="3:11" s="4" customFormat="1" ht="11.25" customHeight="1">
      <c r="C649"/>
      <c r="D649"/>
      <c r="E649"/>
      <c r="F649"/>
      <c r="G649"/>
      <c r="H649"/>
      <c r="I649"/>
      <c r="J649"/>
      <c r="K649"/>
    </row>
    <row r="650" spans="3:11" s="4" customFormat="1" ht="11.25" customHeight="1">
      <c r="C650"/>
      <c r="D650"/>
      <c r="E650"/>
      <c r="F650"/>
      <c r="G650"/>
      <c r="H650"/>
      <c r="I650"/>
      <c r="J650"/>
      <c r="K650"/>
    </row>
    <row r="651" spans="3:11" s="4" customFormat="1" ht="11.25" customHeight="1">
      <c r="C651"/>
      <c r="D651"/>
      <c r="E651"/>
      <c r="F651"/>
      <c r="G651"/>
      <c r="H651"/>
      <c r="I651"/>
      <c r="J651"/>
      <c r="K651"/>
    </row>
    <row r="652" spans="3:11" s="4" customFormat="1" ht="11.25" customHeight="1">
      <c r="C652"/>
      <c r="D652"/>
      <c r="E652"/>
      <c r="F652"/>
      <c r="G652"/>
      <c r="H652"/>
      <c r="I652"/>
      <c r="J652"/>
      <c r="K652"/>
    </row>
    <row r="653" spans="3:11" s="4" customFormat="1" ht="11.25" customHeight="1">
      <c r="C653"/>
      <c r="D653"/>
      <c r="E653"/>
      <c r="F653"/>
      <c r="G653"/>
      <c r="H653"/>
      <c r="I653"/>
      <c r="J653"/>
      <c r="K653"/>
    </row>
    <row r="654" spans="3:11" s="4" customFormat="1" ht="11.25" customHeight="1">
      <c r="C654"/>
      <c r="D654"/>
      <c r="E654"/>
      <c r="F654"/>
      <c r="G654"/>
      <c r="H654"/>
      <c r="I654"/>
      <c r="J654"/>
      <c r="K654"/>
    </row>
    <row r="655" spans="3:11" s="4" customFormat="1" ht="11.25" customHeight="1">
      <c r="C655"/>
      <c r="D655"/>
      <c r="E655"/>
      <c r="F655"/>
      <c r="G655"/>
      <c r="H655"/>
      <c r="I655"/>
      <c r="J655"/>
      <c r="K655"/>
    </row>
    <row r="656" spans="3:11" s="4" customFormat="1" ht="11.25" customHeight="1">
      <c r="C656"/>
      <c r="D656"/>
      <c r="E656"/>
      <c r="F656"/>
      <c r="G656"/>
      <c r="H656"/>
      <c r="I656"/>
      <c r="J656"/>
      <c r="K656"/>
    </row>
    <row r="657" spans="3:11" s="4" customFormat="1" ht="11.25" customHeight="1">
      <c r="C657"/>
      <c r="D657"/>
      <c r="E657"/>
      <c r="F657"/>
      <c r="G657"/>
      <c r="H657"/>
      <c r="I657"/>
      <c r="J657"/>
      <c r="K657"/>
    </row>
    <row r="658" spans="3:11" s="4" customFormat="1" ht="11.25" customHeight="1">
      <c r="C658"/>
      <c r="D658"/>
      <c r="E658"/>
      <c r="F658"/>
      <c r="G658"/>
      <c r="H658"/>
      <c r="I658"/>
      <c r="J658"/>
      <c r="K658"/>
    </row>
    <row r="659" spans="3:11" s="4" customFormat="1" ht="11.25" customHeight="1">
      <c r="C659"/>
      <c r="D659"/>
      <c r="E659"/>
      <c r="F659"/>
      <c r="G659"/>
      <c r="H659"/>
      <c r="I659"/>
      <c r="J659"/>
      <c r="K659"/>
    </row>
    <row r="660" spans="3:11" s="4" customFormat="1" ht="11.25" customHeight="1">
      <c r="C660"/>
      <c r="D660"/>
      <c r="E660"/>
      <c r="F660"/>
      <c r="G660"/>
      <c r="H660"/>
      <c r="I660"/>
      <c r="J660"/>
      <c r="K660"/>
    </row>
    <row r="661" spans="3:11" s="4" customFormat="1" ht="11.25" customHeight="1">
      <c r="C661"/>
      <c r="D661"/>
      <c r="E661"/>
      <c r="F661"/>
      <c r="G661"/>
      <c r="H661"/>
      <c r="I661"/>
      <c r="J661"/>
      <c r="K661"/>
    </row>
    <row r="662" spans="3:11" s="4" customFormat="1" ht="11.25" customHeight="1">
      <c r="C662"/>
      <c r="D662"/>
      <c r="E662"/>
      <c r="F662"/>
      <c r="G662"/>
      <c r="H662"/>
      <c r="I662"/>
      <c r="J662"/>
      <c r="K662"/>
    </row>
    <row r="663" spans="3:11" s="4" customFormat="1" ht="11.25" customHeight="1">
      <c r="C663"/>
      <c r="D663"/>
      <c r="E663"/>
      <c r="F663"/>
      <c r="G663"/>
      <c r="H663"/>
      <c r="I663"/>
      <c r="J663"/>
      <c r="K663"/>
    </row>
    <row r="664" spans="3:11" s="4" customFormat="1" ht="11.25" customHeight="1">
      <c r="C664"/>
      <c r="D664"/>
      <c r="E664"/>
      <c r="F664"/>
      <c r="G664"/>
      <c r="H664"/>
      <c r="I664"/>
      <c r="J664"/>
      <c r="K664"/>
    </row>
    <row r="665" spans="3:11" s="4" customFormat="1" ht="11.25" customHeight="1">
      <c r="C665"/>
      <c r="D665"/>
      <c r="E665"/>
      <c r="F665"/>
      <c r="G665"/>
      <c r="H665"/>
      <c r="I665"/>
      <c r="J665"/>
      <c r="K665"/>
    </row>
    <row r="666" spans="3:11" s="4" customFormat="1" ht="11.25" customHeight="1">
      <c r="C666"/>
      <c r="D666"/>
      <c r="E666"/>
      <c r="F666"/>
      <c r="G666"/>
      <c r="H666"/>
      <c r="I666"/>
      <c r="J666"/>
      <c r="K666"/>
    </row>
    <row r="667" spans="3:11" s="4" customFormat="1" ht="11.25" customHeight="1">
      <c r="C667"/>
      <c r="D667"/>
      <c r="E667"/>
      <c r="F667"/>
      <c r="G667"/>
      <c r="H667"/>
      <c r="I667"/>
      <c r="J667"/>
      <c r="K667"/>
    </row>
    <row r="668" spans="3:11" s="4" customFormat="1" ht="11.25" customHeight="1">
      <c r="C668"/>
      <c r="D668"/>
      <c r="E668"/>
      <c r="F668"/>
      <c r="G668"/>
      <c r="H668"/>
      <c r="I668"/>
      <c r="J668"/>
      <c r="K668"/>
    </row>
    <row r="669" spans="3:11" s="4" customFormat="1" ht="11.25" customHeight="1">
      <c r="C669"/>
      <c r="D669"/>
      <c r="E669"/>
      <c r="F669"/>
      <c r="G669"/>
      <c r="H669"/>
      <c r="I669"/>
      <c r="J669"/>
      <c r="K669"/>
    </row>
    <row r="670" spans="3:11" s="4" customFormat="1" ht="11.25" customHeight="1">
      <c r="C670"/>
      <c r="D670"/>
      <c r="E670"/>
      <c r="F670"/>
      <c r="G670"/>
      <c r="H670"/>
      <c r="I670"/>
      <c r="J670"/>
      <c r="K670"/>
    </row>
    <row r="671" spans="3:11" s="4" customFormat="1" ht="11.25" customHeight="1">
      <c r="C671"/>
      <c r="D671"/>
      <c r="E671"/>
      <c r="F671"/>
      <c r="G671"/>
      <c r="H671"/>
      <c r="I671"/>
      <c r="J671"/>
      <c r="K671"/>
    </row>
    <row r="672" spans="3:11" s="4" customFormat="1" ht="11.25" customHeight="1">
      <c r="C672"/>
      <c r="D672"/>
      <c r="E672"/>
      <c r="F672"/>
      <c r="G672"/>
      <c r="H672"/>
      <c r="I672"/>
      <c r="J672"/>
      <c r="K672"/>
    </row>
    <row r="673" spans="3:11" s="4" customFormat="1" ht="11.25" customHeight="1">
      <c r="C673"/>
      <c r="D673"/>
      <c r="E673"/>
      <c r="F673"/>
      <c r="G673"/>
      <c r="H673"/>
      <c r="I673"/>
      <c r="J673"/>
      <c r="K673"/>
    </row>
    <row r="674" spans="3:11" s="4" customFormat="1" ht="11.25" customHeight="1">
      <c r="C674"/>
      <c r="D674"/>
      <c r="E674"/>
      <c r="F674"/>
      <c r="G674"/>
      <c r="H674"/>
      <c r="I674"/>
      <c r="J674"/>
      <c r="K674"/>
    </row>
    <row r="675" spans="3:11" s="4" customFormat="1" ht="11.25" customHeight="1">
      <c r="C675"/>
      <c r="D675"/>
      <c r="E675"/>
      <c r="F675"/>
      <c r="G675"/>
      <c r="H675"/>
      <c r="I675"/>
      <c r="J675"/>
      <c r="K675"/>
    </row>
    <row r="676" spans="3:11" s="4" customFormat="1" ht="11.25" customHeight="1">
      <c r="C676"/>
      <c r="D676"/>
      <c r="E676"/>
      <c r="F676"/>
      <c r="G676"/>
      <c r="H676"/>
      <c r="I676"/>
      <c r="J676"/>
      <c r="K676"/>
    </row>
    <row r="677" spans="3:11" s="4" customFormat="1" ht="11.25" customHeight="1">
      <c r="C677"/>
      <c r="D677"/>
      <c r="E677"/>
      <c r="F677"/>
      <c r="G677"/>
      <c r="H677"/>
      <c r="I677"/>
      <c r="J677"/>
      <c r="K677"/>
    </row>
    <row r="678" spans="3:11" s="4" customFormat="1" ht="11.25" customHeight="1">
      <c r="C678"/>
      <c r="D678"/>
      <c r="E678"/>
      <c r="F678"/>
      <c r="G678"/>
      <c r="H678"/>
      <c r="I678"/>
      <c r="J678"/>
      <c r="K678"/>
    </row>
    <row r="679" spans="3:11" s="4" customFormat="1" ht="11.25" customHeight="1">
      <c r="C679"/>
      <c r="D679"/>
      <c r="E679"/>
      <c r="F679"/>
      <c r="G679"/>
      <c r="H679"/>
      <c r="I679"/>
      <c r="J679"/>
      <c r="K679"/>
    </row>
    <row r="680" spans="3:11" s="4" customFormat="1" ht="11.25" customHeight="1">
      <c r="C680"/>
      <c r="D680"/>
      <c r="E680"/>
      <c r="F680"/>
      <c r="G680"/>
      <c r="H680"/>
      <c r="I680"/>
      <c r="J680"/>
      <c r="K680"/>
    </row>
    <row r="681" spans="3:11" s="4" customFormat="1" ht="11.25" customHeight="1">
      <c r="C681"/>
      <c r="D681"/>
      <c r="E681"/>
      <c r="F681"/>
      <c r="G681"/>
      <c r="H681"/>
      <c r="I681"/>
      <c r="J681"/>
      <c r="K681"/>
    </row>
    <row r="682" spans="3:11" s="4" customFormat="1" ht="11.25" customHeight="1">
      <c r="C682"/>
      <c r="D682"/>
      <c r="E682"/>
      <c r="F682"/>
      <c r="G682"/>
      <c r="H682"/>
      <c r="I682"/>
      <c r="J682"/>
      <c r="K682"/>
    </row>
    <row r="683" spans="3:11" s="4" customFormat="1" ht="11.25" customHeight="1">
      <c r="C683"/>
      <c r="D683"/>
      <c r="E683"/>
      <c r="F683"/>
      <c r="G683"/>
      <c r="H683"/>
      <c r="I683"/>
      <c r="J683"/>
      <c r="K683"/>
    </row>
    <row r="684" spans="3:11" s="4" customFormat="1" ht="11.25" customHeight="1">
      <c r="C684"/>
      <c r="D684"/>
      <c r="E684"/>
      <c r="F684"/>
      <c r="G684"/>
      <c r="H684"/>
      <c r="I684"/>
      <c r="J684"/>
      <c r="K684"/>
    </row>
    <row r="685" spans="3:11" s="4" customFormat="1" ht="11.25" customHeight="1">
      <c r="C685"/>
      <c r="D685"/>
      <c r="E685"/>
      <c r="F685"/>
      <c r="G685"/>
      <c r="H685"/>
      <c r="I685"/>
      <c r="J685"/>
      <c r="K685"/>
    </row>
    <row r="686" spans="3:11" s="4" customFormat="1" ht="11.25" customHeight="1">
      <c r="C686"/>
      <c r="D686"/>
      <c r="E686"/>
      <c r="F686"/>
      <c r="G686"/>
      <c r="H686"/>
      <c r="I686"/>
      <c r="J686"/>
      <c r="K686"/>
    </row>
    <row r="687" spans="3:11" s="4" customFormat="1" ht="11.25" customHeight="1">
      <c r="C687"/>
      <c r="D687"/>
      <c r="E687"/>
      <c r="F687"/>
      <c r="G687"/>
      <c r="H687"/>
      <c r="I687"/>
      <c r="J687"/>
      <c r="K687"/>
    </row>
    <row r="688" spans="3:11" s="4" customFormat="1" ht="11.25" customHeight="1">
      <c r="C688"/>
      <c r="D688"/>
      <c r="E688"/>
      <c r="F688"/>
      <c r="G688"/>
      <c r="H688"/>
      <c r="I688"/>
      <c r="J688"/>
      <c r="K688"/>
    </row>
    <row r="689" spans="3:11" s="4" customFormat="1" ht="11.25" customHeight="1">
      <c r="C689"/>
      <c r="D689"/>
      <c r="E689"/>
      <c r="F689"/>
      <c r="G689"/>
      <c r="H689"/>
      <c r="I689"/>
      <c r="J689"/>
      <c r="K689"/>
    </row>
    <row r="690" spans="3:11" s="4" customFormat="1" ht="11.25" customHeight="1">
      <c r="C690"/>
      <c r="D690"/>
      <c r="E690"/>
      <c r="F690"/>
      <c r="G690"/>
      <c r="H690"/>
      <c r="I690"/>
      <c r="J690"/>
      <c r="K690"/>
    </row>
    <row r="691" spans="3:11" s="4" customFormat="1" ht="11.25" customHeight="1">
      <c r="C691"/>
      <c r="D691"/>
      <c r="E691"/>
      <c r="F691"/>
      <c r="G691"/>
      <c r="H691"/>
      <c r="I691"/>
      <c r="J691"/>
      <c r="K691"/>
    </row>
    <row r="692" spans="3:11" s="4" customFormat="1" ht="11.25" customHeight="1">
      <c r="C692"/>
      <c r="D692"/>
      <c r="E692"/>
      <c r="F692"/>
      <c r="G692"/>
      <c r="H692"/>
      <c r="I692"/>
      <c r="J692"/>
      <c r="K692"/>
    </row>
    <row r="693" spans="3:11" s="4" customFormat="1" ht="11.25" customHeight="1">
      <c r="C693"/>
      <c r="D693"/>
      <c r="E693"/>
      <c r="F693"/>
      <c r="G693"/>
      <c r="H693"/>
      <c r="I693"/>
      <c r="J693"/>
      <c r="K693"/>
    </row>
    <row r="694" spans="3:11" s="4" customFormat="1" ht="11.25" customHeight="1">
      <c r="C694"/>
      <c r="D694"/>
      <c r="E694"/>
      <c r="F694"/>
      <c r="G694"/>
      <c r="H694"/>
      <c r="I694"/>
      <c r="J694"/>
      <c r="K694"/>
    </row>
    <row r="695" spans="3:11" s="4" customFormat="1" ht="11.25" customHeight="1">
      <c r="C695"/>
      <c r="D695"/>
      <c r="E695"/>
      <c r="F695"/>
      <c r="G695"/>
      <c r="H695"/>
      <c r="I695"/>
      <c r="J695"/>
      <c r="K695"/>
    </row>
    <row r="696" spans="3:11" s="4" customFormat="1" ht="11.25" customHeight="1">
      <c r="C696"/>
      <c r="D696"/>
      <c r="E696"/>
      <c r="F696"/>
      <c r="G696"/>
      <c r="H696"/>
      <c r="I696"/>
      <c r="J696"/>
      <c r="K696"/>
    </row>
    <row r="697" spans="3:11" s="4" customFormat="1" ht="11.25" customHeight="1">
      <c r="C697"/>
      <c r="D697"/>
      <c r="E697"/>
      <c r="F697"/>
      <c r="G697"/>
      <c r="H697"/>
      <c r="I697"/>
      <c r="J697"/>
      <c r="K697"/>
    </row>
    <row r="698" spans="3:11" s="4" customFormat="1" ht="11.25" customHeight="1">
      <c r="C698"/>
      <c r="D698"/>
      <c r="E698"/>
      <c r="F698"/>
      <c r="G698"/>
      <c r="H698"/>
      <c r="I698"/>
      <c r="J698"/>
      <c r="K698"/>
    </row>
    <row r="699" spans="3:11" s="4" customFormat="1" ht="11.25" customHeight="1">
      <c r="C699"/>
      <c r="D699"/>
      <c r="E699"/>
      <c r="F699"/>
      <c r="G699"/>
      <c r="H699"/>
      <c r="I699"/>
      <c r="J699"/>
      <c r="K699"/>
    </row>
    <row r="700" spans="3:11" s="4" customFormat="1" ht="11.25" customHeight="1">
      <c r="C700"/>
      <c r="D700"/>
      <c r="E700"/>
      <c r="F700"/>
      <c r="G700"/>
      <c r="H700"/>
      <c r="I700"/>
      <c r="J700"/>
      <c r="K700"/>
    </row>
    <row r="701" spans="3:11" s="4" customFormat="1" ht="11.25" customHeight="1">
      <c r="C701"/>
      <c r="D701"/>
      <c r="E701"/>
      <c r="F701"/>
      <c r="G701"/>
      <c r="H701"/>
      <c r="I701"/>
      <c r="J701"/>
      <c r="K701"/>
    </row>
    <row r="702" spans="3:11" s="4" customFormat="1" ht="11.25" customHeight="1">
      <c r="C702"/>
      <c r="D702"/>
      <c r="E702"/>
      <c r="F702"/>
      <c r="G702"/>
      <c r="H702"/>
      <c r="I702"/>
      <c r="J702"/>
      <c r="K702"/>
    </row>
    <row r="703" spans="3:11" s="4" customFormat="1" ht="11.25" customHeight="1">
      <c r="C703"/>
      <c r="D703"/>
      <c r="E703"/>
      <c r="F703"/>
      <c r="G703"/>
      <c r="H703"/>
      <c r="I703"/>
      <c r="J703"/>
      <c r="K703"/>
    </row>
    <row r="704" spans="3:11" s="4" customFormat="1" ht="11.25" customHeight="1">
      <c r="C704"/>
      <c r="D704"/>
      <c r="E704"/>
      <c r="F704"/>
      <c r="G704"/>
      <c r="H704"/>
      <c r="I704"/>
      <c r="J704"/>
      <c r="K704"/>
    </row>
    <row r="705" spans="3:11" s="4" customFormat="1" ht="11.25" customHeight="1">
      <c r="C705"/>
      <c r="D705"/>
      <c r="E705"/>
      <c r="F705"/>
      <c r="G705"/>
      <c r="H705"/>
      <c r="I705"/>
      <c r="J705"/>
      <c r="K705"/>
    </row>
    <row r="706" spans="3:11" s="4" customFormat="1" ht="11.25" customHeight="1">
      <c r="C706"/>
      <c r="D706"/>
      <c r="E706"/>
      <c r="F706"/>
      <c r="G706"/>
      <c r="H706"/>
      <c r="I706"/>
      <c r="J706"/>
      <c r="K706"/>
    </row>
    <row r="707" spans="3:11" s="4" customFormat="1" ht="11.25" customHeight="1">
      <c r="C707"/>
      <c r="D707"/>
      <c r="E707"/>
      <c r="F707"/>
      <c r="G707"/>
      <c r="H707"/>
      <c r="I707"/>
      <c r="J707"/>
      <c r="K707"/>
    </row>
    <row r="708" spans="3:11" s="4" customFormat="1" ht="11.25" customHeight="1">
      <c r="C708"/>
      <c r="D708"/>
      <c r="E708"/>
      <c r="F708"/>
      <c r="G708"/>
      <c r="H708"/>
      <c r="I708"/>
      <c r="J708"/>
      <c r="K708"/>
    </row>
    <row r="709" spans="3:11" s="4" customFormat="1" ht="11.25" customHeight="1">
      <c r="C709"/>
      <c r="D709"/>
      <c r="E709"/>
      <c r="F709"/>
      <c r="G709"/>
      <c r="H709"/>
      <c r="I709"/>
      <c r="J709"/>
      <c r="K709"/>
    </row>
    <row r="710" spans="3:11" s="4" customFormat="1" ht="11.25" customHeight="1">
      <c r="C710"/>
      <c r="D710"/>
      <c r="E710"/>
      <c r="F710"/>
      <c r="G710"/>
      <c r="H710"/>
      <c r="I710"/>
      <c r="J710"/>
      <c r="K710"/>
    </row>
    <row r="711" spans="3:11" s="4" customFormat="1" ht="11.25" customHeight="1">
      <c r="C711"/>
      <c r="D711"/>
      <c r="E711"/>
      <c r="F711"/>
      <c r="G711"/>
      <c r="H711"/>
      <c r="I711"/>
      <c r="J711"/>
      <c r="K711"/>
    </row>
    <row r="712" spans="3:11" s="4" customFormat="1" ht="11.25" customHeight="1">
      <c r="C712"/>
      <c r="D712"/>
      <c r="E712"/>
      <c r="F712"/>
      <c r="G712"/>
      <c r="H712"/>
      <c r="I712"/>
      <c r="J712"/>
      <c r="K712"/>
    </row>
    <row r="713" spans="3:11" s="4" customFormat="1" ht="11.25" customHeight="1">
      <c r="C713"/>
      <c r="D713"/>
      <c r="E713"/>
      <c r="F713"/>
      <c r="G713"/>
      <c r="H713"/>
      <c r="I713"/>
      <c r="J713"/>
      <c r="K713"/>
    </row>
    <row r="714" spans="3:11" s="4" customFormat="1" ht="11.25" customHeight="1">
      <c r="C714"/>
      <c r="D714"/>
      <c r="E714"/>
      <c r="F714"/>
      <c r="G714"/>
      <c r="H714"/>
      <c r="I714"/>
      <c r="J714"/>
      <c r="K714"/>
    </row>
    <row r="715" spans="3:11" s="4" customFormat="1" ht="11.25" customHeight="1">
      <c r="C715"/>
      <c r="D715"/>
      <c r="E715"/>
      <c r="F715"/>
      <c r="G715"/>
      <c r="H715"/>
      <c r="I715"/>
      <c r="J715"/>
      <c r="K715"/>
    </row>
    <row r="716" spans="3:11" s="4" customFormat="1" ht="11.25" customHeight="1">
      <c r="C716"/>
      <c r="D716"/>
      <c r="E716"/>
      <c r="F716"/>
      <c r="G716"/>
      <c r="H716"/>
      <c r="I716"/>
      <c r="J716"/>
      <c r="K716"/>
    </row>
    <row r="717" spans="3:11" s="4" customFormat="1" ht="11.25" customHeight="1">
      <c r="C717"/>
      <c r="D717"/>
      <c r="E717"/>
      <c r="F717"/>
      <c r="G717"/>
      <c r="H717"/>
      <c r="I717"/>
      <c r="J717"/>
      <c r="K717"/>
    </row>
    <row r="718" spans="3:11" s="4" customFormat="1" ht="11.25" customHeight="1">
      <c r="C718"/>
      <c r="D718"/>
      <c r="E718"/>
      <c r="F718"/>
      <c r="G718"/>
      <c r="H718"/>
      <c r="I718"/>
      <c r="J718"/>
      <c r="K718"/>
    </row>
    <row r="719" spans="3:11" s="4" customFormat="1" ht="11.25" customHeight="1">
      <c r="C719"/>
      <c r="D719"/>
      <c r="E719"/>
      <c r="F719"/>
      <c r="G719"/>
      <c r="H719"/>
      <c r="I719"/>
      <c r="J719"/>
      <c r="K719"/>
    </row>
    <row r="720" spans="3:11" s="4" customFormat="1" ht="11.25" customHeight="1">
      <c r="C720"/>
      <c r="D720"/>
      <c r="E720"/>
      <c r="F720"/>
      <c r="G720"/>
      <c r="H720"/>
      <c r="I720"/>
      <c r="J720"/>
      <c r="K720"/>
    </row>
    <row r="721" spans="3:11" s="4" customFormat="1" ht="11.25" customHeight="1">
      <c r="C721"/>
      <c r="D721"/>
      <c r="E721"/>
      <c r="F721"/>
      <c r="G721"/>
      <c r="H721"/>
      <c r="I721"/>
      <c r="J721"/>
      <c r="K721"/>
    </row>
    <row r="722" spans="3:11" s="4" customFormat="1" ht="11.25" customHeight="1">
      <c r="C722"/>
      <c r="D722"/>
      <c r="E722"/>
      <c r="F722"/>
      <c r="G722"/>
      <c r="H722"/>
      <c r="I722"/>
      <c r="J722"/>
      <c r="K722"/>
    </row>
    <row r="723" spans="3:11" s="4" customFormat="1" ht="11.25" customHeight="1">
      <c r="C723"/>
      <c r="D723"/>
      <c r="E723"/>
      <c r="F723"/>
      <c r="G723"/>
      <c r="H723"/>
      <c r="I723"/>
      <c r="J723"/>
      <c r="K723"/>
    </row>
    <row r="724" spans="3:11" s="4" customFormat="1" ht="11.25" customHeight="1">
      <c r="C724"/>
      <c r="D724"/>
      <c r="E724"/>
      <c r="F724"/>
      <c r="G724"/>
      <c r="H724"/>
      <c r="I724"/>
      <c r="J724"/>
      <c r="K724"/>
    </row>
    <row r="725" spans="3:11" s="4" customFormat="1" ht="11.25" customHeight="1">
      <c r="C725"/>
      <c r="D725"/>
      <c r="E725"/>
      <c r="F725"/>
      <c r="G725"/>
      <c r="H725"/>
      <c r="I725"/>
      <c r="J725"/>
      <c r="K725"/>
    </row>
    <row r="726" spans="3:11" s="4" customFormat="1" ht="11.25" customHeight="1">
      <c r="C726"/>
      <c r="D726"/>
      <c r="E726"/>
      <c r="F726"/>
      <c r="G726"/>
      <c r="H726"/>
      <c r="I726"/>
      <c r="J726"/>
      <c r="K726"/>
    </row>
    <row r="727" spans="3:11" s="4" customFormat="1" ht="11.25" customHeight="1">
      <c r="C727"/>
      <c r="D727"/>
      <c r="E727"/>
      <c r="F727"/>
      <c r="G727"/>
      <c r="H727"/>
      <c r="I727"/>
      <c r="J727"/>
      <c r="K727"/>
    </row>
    <row r="728" spans="3:11" s="4" customFormat="1" ht="11.25" customHeight="1">
      <c r="C728"/>
      <c r="D728"/>
      <c r="E728"/>
      <c r="F728"/>
      <c r="G728"/>
      <c r="H728"/>
      <c r="I728"/>
      <c r="J728"/>
      <c r="K728"/>
    </row>
    <row r="729" spans="3:11" s="4" customFormat="1" ht="11.25" customHeight="1">
      <c r="C729"/>
      <c r="D729"/>
      <c r="E729"/>
      <c r="F729"/>
      <c r="G729"/>
      <c r="H729"/>
      <c r="I729"/>
      <c r="J729"/>
      <c r="K729"/>
    </row>
    <row r="730" spans="3:11" s="4" customFormat="1" ht="11.25" customHeight="1">
      <c r="C730"/>
      <c r="D730"/>
      <c r="E730"/>
      <c r="F730"/>
      <c r="G730"/>
      <c r="H730"/>
      <c r="I730"/>
      <c r="J730"/>
      <c r="K730"/>
    </row>
    <row r="731" spans="3:11" s="4" customFormat="1" ht="11.25" customHeight="1">
      <c r="C731"/>
      <c r="D731"/>
      <c r="E731"/>
      <c r="F731"/>
      <c r="G731"/>
      <c r="H731"/>
      <c r="I731"/>
      <c r="J731"/>
      <c r="K731"/>
    </row>
    <row r="732" spans="3:11" s="4" customFormat="1" ht="11.25" customHeight="1">
      <c r="C732"/>
      <c r="D732"/>
      <c r="E732"/>
      <c r="F732"/>
      <c r="G732"/>
      <c r="H732"/>
      <c r="I732"/>
      <c r="J732"/>
      <c r="K732"/>
    </row>
    <row r="733" spans="3:11" s="4" customFormat="1" ht="11.25" customHeight="1">
      <c r="C733"/>
      <c r="D733"/>
      <c r="E733"/>
      <c r="F733"/>
      <c r="G733"/>
      <c r="H733"/>
      <c r="I733"/>
      <c r="J733"/>
      <c r="K733"/>
    </row>
    <row r="734" spans="3:11" s="4" customFormat="1" ht="11.25" customHeight="1">
      <c r="C734"/>
      <c r="D734"/>
      <c r="E734"/>
      <c r="F734"/>
      <c r="G734"/>
      <c r="H734"/>
      <c r="I734"/>
      <c r="J734"/>
      <c r="K734"/>
    </row>
    <row r="735" spans="3:11" s="4" customFormat="1" ht="11.25" customHeight="1">
      <c r="C735"/>
      <c r="D735"/>
      <c r="E735"/>
      <c r="F735"/>
      <c r="G735"/>
      <c r="H735"/>
      <c r="I735"/>
      <c r="J735"/>
      <c r="K735"/>
    </row>
    <row r="736" spans="3:11" s="4" customFormat="1" ht="11.25" customHeight="1">
      <c r="C736"/>
      <c r="D736"/>
      <c r="E736"/>
      <c r="F736"/>
      <c r="G736"/>
      <c r="H736"/>
      <c r="I736"/>
      <c r="J736"/>
      <c r="K736"/>
    </row>
    <row r="737" spans="3:11" s="4" customFormat="1" ht="11.25" customHeight="1">
      <c r="C737"/>
      <c r="D737"/>
      <c r="E737"/>
      <c r="F737"/>
      <c r="G737"/>
      <c r="H737"/>
      <c r="I737"/>
      <c r="J737"/>
      <c r="K737"/>
    </row>
    <row r="738" spans="3:11" s="4" customFormat="1" ht="11.25" customHeight="1">
      <c r="C738"/>
      <c r="D738"/>
      <c r="E738"/>
      <c r="F738"/>
      <c r="G738"/>
      <c r="H738"/>
      <c r="I738"/>
      <c r="J738"/>
      <c r="K738"/>
    </row>
    <row r="739" spans="3:11" s="4" customFormat="1" ht="11.25" customHeight="1">
      <c r="C739"/>
      <c r="D739"/>
      <c r="E739"/>
      <c r="F739"/>
      <c r="G739"/>
      <c r="H739"/>
      <c r="I739"/>
      <c r="J739"/>
      <c r="K739"/>
    </row>
    <row r="740" spans="3:11" s="4" customFormat="1" ht="11.25" customHeight="1">
      <c r="C740"/>
      <c r="D740"/>
      <c r="E740"/>
      <c r="F740"/>
      <c r="G740"/>
      <c r="H740"/>
      <c r="I740"/>
      <c r="J740"/>
      <c r="K740"/>
    </row>
    <row r="741" spans="3:11" s="4" customFormat="1" ht="11.25" customHeight="1">
      <c r="C741"/>
      <c r="D741"/>
      <c r="E741"/>
      <c r="F741"/>
      <c r="G741"/>
      <c r="H741"/>
      <c r="I741"/>
      <c r="J741"/>
      <c r="K741"/>
    </row>
    <row r="742" spans="3:11" s="4" customFormat="1" ht="11.25" customHeight="1">
      <c r="C742"/>
      <c r="D742"/>
      <c r="E742"/>
      <c r="F742"/>
      <c r="G742"/>
      <c r="H742"/>
      <c r="I742"/>
      <c r="J742"/>
      <c r="K742"/>
    </row>
    <row r="743" spans="3:11" s="4" customFormat="1" ht="11.25" customHeight="1">
      <c r="C743"/>
      <c r="D743"/>
      <c r="E743"/>
      <c r="F743"/>
      <c r="G743"/>
      <c r="H743"/>
      <c r="I743"/>
      <c r="J743"/>
      <c r="K743"/>
    </row>
    <row r="744" spans="3:11" s="4" customFormat="1" ht="11.25" customHeight="1">
      <c r="C744"/>
      <c r="D744"/>
      <c r="E744"/>
      <c r="F744"/>
      <c r="G744"/>
      <c r="H744"/>
      <c r="I744"/>
      <c r="J744"/>
      <c r="K744"/>
    </row>
    <row r="745" spans="3:11" s="4" customFormat="1" ht="11.25" customHeight="1">
      <c r="C745"/>
      <c r="D745"/>
      <c r="E745"/>
      <c r="F745"/>
      <c r="G745"/>
      <c r="H745"/>
      <c r="I745"/>
      <c r="J745"/>
      <c r="K745"/>
    </row>
    <row r="746" spans="3:11" s="4" customFormat="1" ht="11.25" customHeight="1">
      <c r="C746"/>
      <c r="D746"/>
      <c r="E746"/>
      <c r="F746"/>
      <c r="G746"/>
      <c r="H746"/>
      <c r="I746"/>
      <c r="J746"/>
      <c r="K746"/>
    </row>
    <row r="747" spans="3:11" s="4" customFormat="1" ht="11.25" customHeight="1">
      <c r="C747"/>
      <c r="D747"/>
      <c r="E747"/>
      <c r="F747"/>
      <c r="G747"/>
      <c r="H747"/>
      <c r="I747"/>
      <c r="J747"/>
      <c r="K747"/>
    </row>
    <row r="748" spans="3:11" s="4" customFormat="1" ht="11.25" customHeight="1">
      <c r="C748"/>
      <c r="D748"/>
      <c r="E748"/>
      <c r="F748"/>
      <c r="G748"/>
      <c r="H748"/>
      <c r="I748"/>
      <c r="J748"/>
      <c r="K748"/>
    </row>
    <row r="749" spans="3:11" s="4" customFormat="1" ht="11.25" customHeight="1">
      <c r="C749"/>
      <c r="D749"/>
      <c r="E749"/>
      <c r="F749"/>
      <c r="G749"/>
      <c r="H749"/>
      <c r="I749"/>
      <c r="J749"/>
      <c r="K749"/>
    </row>
    <row r="750" spans="3:11" s="4" customFormat="1" ht="11.25" customHeight="1">
      <c r="C750"/>
      <c r="D750"/>
      <c r="E750"/>
      <c r="F750"/>
      <c r="G750"/>
      <c r="H750"/>
      <c r="I750"/>
      <c r="J750"/>
      <c r="K750"/>
    </row>
    <row r="751" spans="3:11" s="4" customFormat="1" ht="11.25" customHeight="1">
      <c r="C751"/>
      <c r="D751"/>
      <c r="E751"/>
      <c r="F751"/>
      <c r="G751"/>
      <c r="H751"/>
      <c r="I751"/>
      <c r="J751"/>
      <c r="K751"/>
    </row>
    <row r="752" spans="3:11" s="4" customFormat="1" ht="11.25" customHeight="1">
      <c r="C752"/>
      <c r="D752"/>
      <c r="E752"/>
      <c r="F752"/>
      <c r="G752"/>
      <c r="H752"/>
      <c r="I752"/>
      <c r="J752"/>
      <c r="K752"/>
    </row>
    <row r="753" spans="3:11" s="4" customFormat="1" ht="11.25" customHeight="1">
      <c r="C753"/>
      <c r="D753"/>
      <c r="E753"/>
      <c r="F753"/>
      <c r="G753"/>
      <c r="H753"/>
      <c r="I753"/>
      <c r="J753"/>
      <c r="K753"/>
    </row>
    <row r="754" spans="3:11" s="4" customFormat="1" ht="11.25" customHeight="1">
      <c r="C754"/>
      <c r="D754"/>
      <c r="E754"/>
      <c r="F754"/>
      <c r="G754"/>
      <c r="H754"/>
      <c r="I754"/>
      <c r="J754"/>
      <c r="K754"/>
    </row>
    <row r="755" spans="3:11" s="4" customFormat="1" ht="11.25" customHeight="1">
      <c r="C755"/>
      <c r="D755"/>
      <c r="E755"/>
      <c r="F755"/>
      <c r="G755"/>
      <c r="H755"/>
      <c r="I755"/>
      <c r="J755"/>
      <c r="K755"/>
    </row>
    <row r="756" spans="3:11" s="4" customFormat="1" ht="11.25" customHeight="1">
      <c r="C756"/>
      <c r="D756"/>
      <c r="E756"/>
      <c r="F756"/>
      <c r="G756"/>
      <c r="H756"/>
      <c r="I756"/>
      <c r="J756"/>
      <c r="K756"/>
    </row>
    <row r="757" spans="3:11" s="4" customFormat="1" ht="11.25" customHeight="1">
      <c r="C757"/>
      <c r="D757"/>
      <c r="E757"/>
      <c r="F757"/>
      <c r="G757"/>
      <c r="H757"/>
      <c r="I757"/>
      <c r="J757"/>
      <c r="K757"/>
    </row>
    <row r="758" spans="3:11" s="4" customFormat="1" ht="11.25" customHeight="1">
      <c r="C758"/>
      <c r="D758"/>
      <c r="E758"/>
      <c r="F758"/>
      <c r="G758"/>
      <c r="H758"/>
      <c r="I758"/>
      <c r="J758"/>
      <c r="K758"/>
    </row>
    <row r="759" spans="3:11" s="4" customFormat="1" ht="11.25" customHeight="1">
      <c r="C759"/>
      <c r="D759"/>
      <c r="E759"/>
      <c r="F759"/>
      <c r="G759"/>
      <c r="H759"/>
      <c r="I759"/>
      <c r="J759"/>
      <c r="K759"/>
    </row>
    <row r="760" spans="3:11" s="4" customFormat="1" ht="11.25" customHeight="1">
      <c r="C760"/>
      <c r="D760"/>
      <c r="E760"/>
      <c r="F760"/>
      <c r="G760"/>
      <c r="H760"/>
      <c r="I760"/>
      <c r="J760"/>
      <c r="K760"/>
    </row>
    <row r="761" spans="3:11" s="4" customFormat="1" ht="11.25" customHeight="1">
      <c r="C761"/>
      <c r="D761"/>
      <c r="E761"/>
      <c r="F761"/>
      <c r="G761"/>
      <c r="H761"/>
      <c r="I761"/>
      <c r="J761"/>
      <c r="K761"/>
    </row>
    <row r="762" spans="3:11" s="4" customFormat="1" ht="11.25" customHeight="1">
      <c r="C762"/>
      <c r="D762"/>
      <c r="E762"/>
      <c r="F762"/>
      <c r="G762"/>
      <c r="H762"/>
      <c r="I762"/>
      <c r="J762"/>
      <c r="K762"/>
    </row>
    <row r="763" spans="3:11" s="4" customFormat="1" ht="11.25" customHeight="1">
      <c r="C763"/>
      <c r="D763"/>
      <c r="E763"/>
      <c r="F763"/>
      <c r="G763"/>
      <c r="H763"/>
      <c r="I763"/>
      <c r="J763"/>
      <c r="K763"/>
    </row>
    <row r="764" spans="3:11" s="4" customFormat="1" ht="11.25" customHeight="1">
      <c r="C764"/>
      <c r="D764"/>
      <c r="E764"/>
      <c r="F764"/>
      <c r="G764"/>
      <c r="H764"/>
      <c r="I764"/>
      <c r="J764"/>
      <c r="K764"/>
    </row>
    <row r="765" spans="3:11" s="4" customFormat="1" ht="11.25" customHeight="1">
      <c r="C765"/>
      <c r="D765"/>
      <c r="E765"/>
      <c r="F765"/>
      <c r="G765"/>
      <c r="H765"/>
      <c r="I765"/>
      <c r="J765"/>
      <c r="K765"/>
    </row>
    <row r="766" spans="3:11" s="4" customFormat="1" ht="11.25" customHeight="1">
      <c r="C766"/>
      <c r="D766"/>
      <c r="E766"/>
      <c r="F766"/>
      <c r="G766"/>
      <c r="H766"/>
      <c r="I766"/>
      <c r="J766"/>
      <c r="K766"/>
    </row>
  </sheetData>
  <sheetProtection/>
  <mergeCells count="62">
    <mergeCell ref="A3:O3"/>
    <mergeCell ref="A4:O4"/>
    <mergeCell ref="A5:O5"/>
    <mergeCell ref="A6:O6"/>
    <mergeCell ref="A7:O7"/>
    <mergeCell ref="A8:O8"/>
    <mergeCell ref="D13:F13"/>
    <mergeCell ref="A13:C13"/>
    <mergeCell ref="A1:O1"/>
    <mergeCell ref="A14:C14"/>
    <mergeCell ref="B15:C15"/>
    <mergeCell ref="A9:O9"/>
    <mergeCell ref="A10:O10"/>
    <mergeCell ref="A11:O11"/>
    <mergeCell ref="A12:O12"/>
    <mergeCell ref="A2:O2"/>
    <mergeCell ref="B19:C19"/>
    <mergeCell ref="B24:C24"/>
    <mergeCell ref="B32:C32"/>
    <mergeCell ref="B35:C35"/>
    <mergeCell ref="B141:C141"/>
    <mergeCell ref="B143:C143"/>
    <mergeCell ref="B136:C136"/>
    <mergeCell ref="A140:C140"/>
    <mergeCell ref="B106:C106"/>
    <mergeCell ref="B112:C112"/>
    <mergeCell ref="B146:C146"/>
    <mergeCell ref="A148:C148"/>
    <mergeCell ref="A150:C150"/>
    <mergeCell ref="B49:C49"/>
    <mergeCell ref="B53:C53"/>
    <mergeCell ref="A55:C55"/>
    <mergeCell ref="B122:C122"/>
    <mergeCell ref="B125:C125"/>
    <mergeCell ref="B132:C132"/>
    <mergeCell ref="A135:C135"/>
    <mergeCell ref="A114:C114"/>
    <mergeCell ref="B115:C115"/>
    <mergeCell ref="A118:C118"/>
    <mergeCell ref="B119:C119"/>
    <mergeCell ref="B93:C93"/>
    <mergeCell ref="B96:C96"/>
    <mergeCell ref="A98:C98"/>
    <mergeCell ref="B99:C99"/>
    <mergeCell ref="B103:C103"/>
    <mergeCell ref="A105:C105"/>
    <mergeCell ref="B73:C73"/>
    <mergeCell ref="B75:C75"/>
    <mergeCell ref="B79:C79"/>
    <mergeCell ref="A83:C83"/>
    <mergeCell ref="B84:C84"/>
    <mergeCell ref="B88:C88"/>
    <mergeCell ref="A153:C153"/>
    <mergeCell ref="B38:C38"/>
    <mergeCell ref="B41:C41"/>
    <mergeCell ref="A48:C48"/>
    <mergeCell ref="B56:C56"/>
    <mergeCell ref="B59:C59"/>
    <mergeCell ref="B62:C62"/>
    <mergeCell ref="B64:C64"/>
    <mergeCell ref="B68:C68"/>
    <mergeCell ref="A72:C72"/>
  </mergeCells>
  <hyperlinks>
    <hyperlink ref="A153:B153" r:id="rId1" display="© Commonwealth of Australia &lt;&lt;yyyy&gt;&gt;"/>
  </hyperlinks>
  <printOptions/>
  <pageMargins left="0.75" right="0.75" top="1" bottom="1" header="0.5" footer="0.5"/>
  <pageSetup horizontalDpi="600" verticalDpi="600" orientation="portrait" r:id="rId3"/>
  <drawing r:id="rId2"/>
</worksheet>
</file>

<file path=xl/worksheets/sheet16.xml><?xml version="1.0" encoding="utf-8"?>
<worksheet xmlns="http://schemas.openxmlformats.org/spreadsheetml/2006/main" xmlns:r="http://schemas.openxmlformats.org/officeDocument/2006/relationships">
  <dimension ref="A1:O763"/>
  <sheetViews>
    <sheetView zoomScalePageLayoutView="0" workbookViewId="0" topLeftCell="A1">
      <pane ySplit="12" topLeftCell="A13" activePane="bottomLeft" state="frozen"/>
      <selection pane="topLeft" activeCell="A1" sqref="A1"/>
      <selection pane="bottomLeft" activeCell="A2" sqref="A2:O2"/>
    </sheetView>
  </sheetViews>
  <sheetFormatPr defaultColWidth="9.140625" defaultRowHeight="12.75"/>
  <cols>
    <col min="1" max="1" width="4.7109375" style="4" customWidth="1"/>
    <col min="2" max="2" width="7.00390625" style="4" customWidth="1"/>
    <col min="3" max="3" width="35.00390625" style="0" customWidth="1"/>
    <col min="4" max="4" width="11.421875" style="0" customWidth="1"/>
    <col min="15" max="15" width="9.57421875" style="0" customWidth="1"/>
  </cols>
  <sheetData>
    <row r="1" spans="1:15" s="24" customFormat="1" ht="60" customHeight="1">
      <c r="A1" s="300" t="s">
        <v>1528</v>
      </c>
      <c r="B1" s="300"/>
      <c r="C1" s="300"/>
      <c r="D1" s="300"/>
      <c r="E1" s="300"/>
      <c r="F1" s="300"/>
      <c r="G1" s="300"/>
      <c r="H1" s="300"/>
      <c r="I1" s="300"/>
      <c r="J1" s="300"/>
      <c r="K1" s="300"/>
      <c r="L1" s="300"/>
      <c r="M1" s="300"/>
      <c r="N1" s="300"/>
      <c r="O1" s="300"/>
    </row>
    <row r="2" spans="1:15" s="1" customFormat="1" ht="15.75">
      <c r="A2" s="309" t="s">
        <v>1566</v>
      </c>
      <c r="B2" s="309"/>
      <c r="C2" s="309"/>
      <c r="D2" s="309"/>
      <c r="E2" s="309"/>
      <c r="F2" s="309"/>
      <c r="G2" s="309"/>
      <c r="H2" s="309"/>
      <c r="I2" s="309"/>
      <c r="J2" s="309"/>
      <c r="K2" s="309"/>
      <c r="L2" s="309"/>
      <c r="M2" s="309"/>
      <c r="N2" s="309"/>
      <c r="O2" s="309"/>
    </row>
    <row r="3" spans="1:15" s="13" customFormat="1" ht="12.75">
      <c r="A3" s="327" t="s">
        <v>1076</v>
      </c>
      <c r="B3" s="327"/>
      <c r="C3" s="327"/>
      <c r="D3" s="327"/>
      <c r="E3" s="327"/>
      <c r="F3" s="327"/>
      <c r="G3" s="327"/>
      <c r="H3" s="327"/>
      <c r="I3" s="327"/>
      <c r="J3" s="327"/>
      <c r="K3" s="327"/>
      <c r="L3" s="327"/>
      <c r="M3" s="328"/>
      <c r="N3" s="328"/>
      <c r="O3" s="328"/>
    </row>
    <row r="4" spans="1:15" s="13" customFormat="1" ht="12.75">
      <c r="A4" s="329" t="s">
        <v>1098</v>
      </c>
      <c r="B4" s="329"/>
      <c r="C4" s="329"/>
      <c r="D4" s="329"/>
      <c r="E4" s="329"/>
      <c r="F4" s="329"/>
      <c r="G4" s="329"/>
      <c r="H4" s="329"/>
      <c r="I4" s="329"/>
      <c r="J4" s="329"/>
      <c r="K4" s="329"/>
      <c r="L4" s="329"/>
      <c r="M4" s="328"/>
      <c r="N4" s="328"/>
      <c r="O4" s="328"/>
    </row>
    <row r="5" spans="1:15" s="13" customFormat="1" ht="11.25" customHeight="1">
      <c r="A5" s="329"/>
      <c r="B5" s="329"/>
      <c r="C5" s="329"/>
      <c r="D5" s="329"/>
      <c r="E5" s="329"/>
      <c r="F5" s="329"/>
      <c r="G5" s="329"/>
      <c r="H5" s="329"/>
      <c r="I5" s="329"/>
      <c r="J5" s="329"/>
      <c r="K5" s="329"/>
      <c r="L5" s="329"/>
      <c r="M5" s="328"/>
      <c r="N5" s="328"/>
      <c r="O5" s="328"/>
    </row>
    <row r="6" spans="1:15" s="13" customFormat="1" ht="11.25" customHeight="1">
      <c r="A6" s="330" t="s">
        <v>1537</v>
      </c>
      <c r="B6" s="330"/>
      <c r="C6" s="330"/>
      <c r="D6" s="330"/>
      <c r="E6" s="330"/>
      <c r="F6" s="330"/>
      <c r="G6" s="330"/>
      <c r="H6" s="330"/>
      <c r="I6" s="330"/>
      <c r="J6" s="330"/>
      <c r="K6" s="330"/>
      <c r="L6" s="330"/>
      <c r="M6" s="328"/>
      <c r="N6" s="328"/>
      <c r="O6" s="328"/>
    </row>
    <row r="7" spans="1:15" s="13" customFormat="1" ht="11.25" customHeight="1">
      <c r="A7" s="335" t="s">
        <v>1541</v>
      </c>
      <c r="B7" s="335"/>
      <c r="C7" s="335"/>
      <c r="D7" s="335"/>
      <c r="E7" s="335"/>
      <c r="F7" s="335"/>
      <c r="G7" s="335"/>
      <c r="H7" s="335"/>
      <c r="I7" s="335"/>
      <c r="J7" s="335"/>
      <c r="K7" s="335"/>
      <c r="L7" s="335"/>
      <c r="M7" s="328"/>
      <c r="N7" s="328"/>
      <c r="O7" s="328"/>
    </row>
    <row r="8" spans="1:15" s="13" customFormat="1" ht="11.25" customHeight="1">
      <c r="A8" s="336"/>
      <c r="B8" s="336"/>
      <c r="C8" s="336"/>
      <c r="D8" s="336"/>
      <c r="E8" s="336"/>
      <c r="F8" s="336"/>
      <c r="G8" s="336"/>
      <c r="H8" s="336"/>
      <c r="I8" s="336"/>
      <c r="J8" s="336"/>
      <c r="K8" s="336"/>
      <c r="L8" s="336"/>
      <c r="M8" s="328"/>
      <c r="N8" s="328"/>
      <c r="O8" s="328"/>
    </row>
    <row r="9" spans="1:15" s="13" customFormat="1" ht="11.25" customHeight="1">
      <c r="A9" s="336" t="s">
        <v>926</v>
      </c>
      <c r="B9" s="336"/>
      <c r="C9" s="336"/>
      <c r="D9" s="336"/>
      <c r="E9" s="336"/>
      <c r="F9" s="336"/>
      <c r="G9" s="336"/>
      <c r="H9" s="336"/>
      <c r="I9" s="336"/>
      <c r="J9" s="336"/>
      <c r="K9" s="336"/>
      <c r="L9" s="336"/>
      <c r="M9" s="328"/>
      <c r="N9" s="328"/>
      <c r="O9" s="328"/>
    </row>
    <row r="10" spans="1:15" s="13" customFormat="1" ht="11.25" customHeight="1">
      <c r="A10" s="382" t="s">
        <v>924</v>
      </c>
      <c r="B10" s="382"/>
      <c r="C10" s="382"/>
      <c r="D10" s="382"/>
      <c r="E10" s="382"/>
      <c r="F10" s="382"/>
      <c r="G10" s="382"/>
      <c r="H10" s="382"/>
      <c r="I10" s="382"/>
      <c r="J10" s="382"/>
      <c r="K10" s="382"/>
      <c r="L10" s="382"/>
      <c r="M10" s="328"/>
      <c r="N10" s="328"/>
      <c r="O10" s="328"/>
    </row>
    <row r="11" spans="1:15" ht="11.25" customHeight="1">
      <c r="A11" s="383"/>
      <c r="B11" s="383"/>
      <c r="C11" s="383"/>
      <c r="D11" s="383"/>
      <c r="E11" s="383"/>
      <c r="F11" s="383"/>
      <c r="G11" s="383"/>
      <c r="H11" s="383"/>
      <c r="I11" s="383"/>
      <c r="J11" s="383"/>
      <c r="K11" s="383"/>
      <c r="L11" s="383"/>
      <c r="M11" s="328"/>
      <c r="N11" s="328"/>
      <c r="O11" s="328"/>
    </row>
    <row r="12" spans="1:6" ht="18" customHeight="1">
      <c r="A12" s="322" t="s">
        <v>1538</v>
      </c>
      <c r="B12" s="322"/>
      <c r="C12" s="352"/>
      <c r="D12" s="365" t="s">
        <v>1078</v>
      </c>
      <c r="E12" s="344"/>
      <c r="F12" s="345"/>
    </row>
    <row r="13" spans="1:9" s="68" customFormat="1" ht="11.25" customHeight="1">
      <c r="A13" s="323" t="s">
        <v>57</v>
      </c>
      <c r="B13" s="323"/>
      <c r="C13" s="323"/>
      <c r="D13" s="118">
        <v>15.44</v>
      </c>
      <c r="E13" s="109"/>
      <c r="F13" s="32"/>
      <c r="G13" s="98"/>
      <c r="H13" s="98"/>
      <c r="I13" s="98"/>
    </row>
    <row r="14" spans="1:9" s="42" customFormat="1" ht="11.25" customHeight="1">
      <c r="A14" s="88"/>
      <c r="B14" s="357" t="s">
        <v>58</v>
      </c>
      <c r="C14" s="357"/>
      <c r="D14" s="118"/>
      <c r="E14" s="109">
        <v>1.19</v>
      </c>
      <c r="F14" s="32"/>
      <c r="G14" s="75"/>
      <c r="H14" s="75"/>
      <c r="I14" s="75"/>
    </row>
    <row r="15" spans="1:9" s="42" customFormat="1" ht="11.25" customHeight="1">
      <c r="A15" s="88"/>
      <c r="B15" s="110"/>
      <c r="C15" s="88" t="s">
        <v>59</v>
      </c>
      <c r="D15" s="116"/>
      <c r="E15" s="111"/>
      <c r="F15" s="117">
        <v>0.55</v>
      </c>
      <c r="G15" s="75"/>
      <c r="H15" s="75"/>
      <c r="I15" s="75"/>
    </row>
    <row r="16" spans="1:9" s="42" customFormat="1" ht="11.25" customHeight="1">
      <c r="A16" s="88"/>
      <c r="B16" s="110"/>
      <c r="C16" s="88" t="s">
        <v>60</v>
      </c>
      <c r="D16" s="116"/>
      <c r="E16" s="111"/>
      <c r="F16" s="117">
        <v>0.32</v>
      </c>
      <c r="G16" s="75"/>
      <c r="H16" s="75"/>
      <c r="I16" s="75"/>
    </row>
    <row r="17" spans="1:14" s="42" customFormat="1" ht="11.25" customHeight="1">
      <c r="A17" s="88"/>
      <c r="B17" s="110"/>
      <c r="C17" s="88" t="s">
        <v>61</v>
      </c>
      <c r="D17" s="116"/>
      <c r="E17" s="111"/>
      <c r="F17" s="117">
        <v>0.31</v>
      </c>
      <c r="G17" s="75"/>
      <c r="H17" s="75"/>
      <c r="J17" s="11"/>
      <c r="K17" s="11"/>
      <c r="L17" s="11"/>
      <c r="M17" s="11"/>
      <c r="N17" s="11"/>
    </row>
    <row r="18" spans="1:15" s="42" customFormat="1" ht="11.25" customHeight="1">
      <c r="A18" s="88"/>
      <c r="B18" s="357" t="s">
        <v>62</v>
      </c>
      <c r="C18" s="357"/>
      <c r="D18" s="118"/>
      <c r="E18" s="109">
        <v>1.72</v>
      </c>
      <c r="F18" s="32"/>
      <c r="G18" s="72"/>
      <c r="H18" s="134"/>
      <c r="J18" s="174"/>
      <c r="K18" s="174"/>
      <c r="L18" s="174"/>
      <c r="M18" s="174"/>
      <c r="N18" s="174"/>
      <c r="O18" s="134"/>
    </row>
    <row r="19" spans="1:15" s="42" customFormat="1" ht="11.25" customHeight="1">
      <c r="A19" s="88"/>
      <c r="B19" s="110"/>
      <c r="C19" s="88" t="s">
        <v>63</v>
      </c>
      <c r="D19" s="116"/>
      <c r="E19" s="111"/>
      <c r="F19" s="117">
        <v>0.63</v>
      </c>
      <c r="G19" s="69"/>
      <c r="H19" s="134"/>
      <c r="J19" s="95"/>
      <c r="K19" s="95"/>
      <c r="L19" s="95"/>
      <c r="M19" s="95"/>
      <c r="N19" s="95"/>
      <c r="O19" s="163"/>
    </row>
    <row r="20" spans="1:15" s="68" customFormat="1" ht="11.25" customHeight="1">
      <c r="A20" s="88"/>
      <c r="B20" s="110"/>
      <c r="C20" s="88" t="s">
        <v>64</v>
      </c>
      <c r="D20" s="116"/>
      <c r="E20" s="111"/>
      <c r="F20" s="117">
        <v>0.71</v>
      </c>
      <c r="G20" s="135"/>
      <c r="H20" s="136"/>
      <c r="J20" s="11"/>
      <c r="K20" s="11"/>
      <c r="L20" s="11"/>
      <c r="M20" s="11"/>
      <c r="N20" s="11"/>
      <c r="O20" s="137"/>
    </row>
    <row r="21" spans="1:15" s="42" customFormat="1" ht="11.25" customHeight="1">
      <c r="A21" s="88"/>
      <c r="B21" s="110"/>
      <c r="C21" s="88" t="s">
        <v>65</v>
      </c>
      <c r="D21" s="116"/>
      <c r="E21" s="111"/>
      <c r="F21" s="117">
        <v>0.2</v>
      </c>
      <c r="G21" s="135"/>
      <c r="H21" s="137"/>
      <c r="J21" s="176"/>
      <c r="K21" s="176"/>
      <c r="L21" s="176"/>
      <c r="M21" s="176"/>
      <c r="N21" s="176"/>
      <c r="O21" s="134"/>
    </row>
    <row r="22" spans="1:15" s="42" customFormat="1" ht="11.25" customHeight="1">
      <c r="A22" s="88"/>
      <c r="B22" s="110"/>
      <c r="C22" s="88" t="s">
        <v>66</v>
      </c>
      <c r="D22" s="116"/>
      <c r="E22" s="111"/>
      <c r="F22" s="117">
        <v>0.18</v>
      </c>
      <c r="G22" s="71"/>
      <c r="H22" s="134"/>
      <c r="J22" s="16"/>
      <c r="K22" s="16"/>
      <c r="L22" s="16"/>
      <c r="M22" s="10"/>
      <c r="N22" s="10"/>
      <c r="O22" s="163"/>
    </row>
    <row r="23" spans="1:15" s="42" customFormat="1" ht="11.25" customHeight="1">
      <c r="A23" s="88"/>
      <c r="B23" s="357" t="s">
        <v>67</v>
      </c>
      <c r="C23" s="357"/>
      <c r="D23" s="118"/>
      <c r="E23" s="109">
        <v>2.42</v>
      </c>
      <c r="F23" s="32"/>
      <c r="G23" s="75"/>
      <c r="H23" s="134"/>
      <c r="J23" s="11"/>
      <c r="K23" s="11"/>
      <c r="L23" s="11"/>
      <c r="M23" s="11"/>
      <c r="N23" s="11"/>
      <c r="O23" s="134"/>
    </row>
    <row r="24" spans="1:15" s="42" customFormat="1" ht="11.25" customHeight="1">
      <c r="A24" s="88"/>
      <c r="B24" s="110"/>
      <c r="C24" s="88" t="s">
        <v>68</v>
      </c>
      <c r="D24" s="116"/>
      <c r="E24" s="111"/>
      <c r="F24" s="117">
        <v>0.5</v>
      </c>
      <c r="G24" s="75"/>
      <c r="H24" s="136"/>
      <c r="J24" s="10"/>
      <c r="K24" s="10"/>
      <c r="L24" s="10"/>
      <c r="M24" s="10"/>
      <c r="N24" s="10"/>
      <c r="O24" s="136"/>
    </row>
    <row r="25" spans="1:15" s="42" customFormat="1" ht="11.25" customHeight="1">
      <c r="A25" s="88"/>
      <c r="B25" s="110"/>
      <c r="C25" s="88" t="s">
        <v>69</v>
      </c>
      <c r="D25" s="116"/>
      <c r="E25" s="111"/>
      <c r="F25" s="117">
        <v>0.26</v>
      </c>
      <c r="G25" s="75"/>
      <c r="H25" s="164"/>
      <c r="J25" s="12"/>
      <c r="K25" s="10"/>
      <c r="L25" s="10"/>
      <c r="M25" s="10"/>
      <c r="N25" s="10"/>
      <c r="O25" s="134"/>
    </row>
    <row r="26" spans="1:15" s="42" customFormat="1" ht="11.25" customHeight="1">
      <c r="A26" s="88"/>
      <c r="B26" s="110"/>
      <c r="C26" s="88" t="s">
        <v>70</v>
      </c>
      <c r="D26" s="116"/>
      <c r="E26" s="111"/>
      <c r="F26" s="117">
        <v>0.16</v>
      </c>
      <c r="G26" s="75"/>
      <c r="H26" s="139"/>
      <c r="J26" s="76"/>
      <c r="K26" s="76"/>
      <c r="L26" s="76"/>
      <c r="M26" s="11"/>
      <c r="N26" s="11"/>
      <c r="O26" s="163"/>
    </row>
    <row r="27" spans="1:15" s="42" customFormat="1" ht="11.25" customHeight="1">
      <c r="A27" s="88"/>
      <c r="B27" s="110"/>
      <c r="C27" s="88" t="s">
        <v>71</v>
      </c>
      <c r="D27" s="116"/>
      <c r="E27" s="111"/>
      <c r="F27" s="117">
        <v>0.48</v>
      </c>
      <c r="G27" s="75"/>
      <c r="H27" s="75"/>
      <c r="I27" s="164"/>
      <c r="J27" s="16"/>
      <c r="K27" s="16"/>
      <c r="L27" s="16"/>
      <c r="M27" s="72"/>
      <c r="N27" s="72"/>
      <c r="O27" s="134"/>
    </row>
    <row r="28" spans="1:15" s="68" customFormat="1" ht="11.25" customHeight="1">
      <c r="A28" s="88"/>
      <c r="B28" s="110"/>
      <c r="C28" s="88" t="s">
        <v>72</v>
      </c>
      <c r="D28" s="116"/>
      <c r="E28" s="111"/>
      <c r="F28" s="117">
        <v>0.23</v>
      </c>
      <c r="G28" s="98"/>
      <c r="H28" s="98"/>
      <c r="I28" s="138"/>
      <c r="J28" s="178"/>
      <c r="K28" s="178"/>
      <c r="L28" s="178"/>
      <c r="M28" s="72"/>
      <c r="N28" s="179"/>
      <c r="O28" s="165"/>
    </row>
    <row r="29" spans="1:15" s="42" customFormat="1" ht="11.25" customHeight="1">
      <c r="A29" s="88"/>
      <c r="B29" s="110"/>
      <c r="C29" s="88" t="s">
        <v>73</v>
      </c>
      <c r="D29" s="116"/>
      <c r="E29" s="111"/>
      <c r="F29" s="117">
        <v>0.38</v>
      </c>
      <c r="G29" s="75"/>
      <c r="H29" s="75"/>
      <c r="I29" s="139"/>
      <c r="J29" s="139"/>
      <c r="K29" s="139"/>
      <c r="L29" s="139"/>
      <c r="M29" s="134"/>
      <c r="N29" s="134"/>
      <c r="O29" s="165"/>
    </row>
    <row r="30" spans="1:15" s="42" customFormat="1" ht="11.25" customHeight="1">
      <c r="A30" s="88"/>
      <c r="B30" s="110"/>
      <c r="C30" s="88" t="s">
        <v>74</v>
      </c>
      <c r="D30" s="116"/>
      <c r="E30" s="111"/>
      <c r="F30" s="117">
        <v>0.41</v>
      </c>
      <c r="G30" s="75"/>
      <c r="H30" s="75"/>
      <c r="I30" s="75"/>
      <c r="J30" s="139"/>
      <c r="K30" s="139"/>
      <c r="L30" s="139"/>
      <c r="M30" s="139"/>
      <c r="N30" s="134"/>
      <c r="O30" s="134"/>
    </row>
    <row r="31" spans="1:9" s="68" customFormat="1" ht="11.25" customHeight="1">
      <c r="A31" s="88"/>
      <c r="B31" s="357" t="s">
        <v>75</v>
      </c>
      <c r="C31" s="357"/>
      <c r="D31" s="118"/>
      <c r="E31" s="109">
        <v>2.11</v>
      </c>
      <c r="F31" s="32"/>
      <c r="G31" s="98"/>
      <c r="H31" s="98"/>
      <c r="I31" s="98"/>
    </row>
    <row r="32" spans="1:9" s="42" customFormat="1" ht="11.25" customHeight="1">
      <c r="A32" s="88"/>
      <c r="B32" s="110"/>
      <c r="C32" s="88" t="s">
        <v>76</v>
      </c>
      <c r="D32" s="116"/>
      <c r="E32" s="111"/>
      <c r="F32" s="117">
        <v>0.95</v>
      </c>
      <c r="G32" s="75"/>
      <c r="H32" s="75"/>
      <c r="I32" s="75"/>
    </row>
    <row r="33" spans="1:9" s="42" customFormat="1" ht="11.25" customHeight="1">
      <c r="A33" s="88"/>
      <c r="B33" s="110"/>
      <c r="C33" s="88" t="s">
        <v>77</v>
      </c>
      <c r="D33" s="116"/>
      <c r="E33" s="111"/>
      <c r="F33" s="117">
        <v>1.15</v>
      </c>
      <c r="G33" s="75"/>
      <c r="H33" s="75"/>
      <c r="I33" s="75"/>
    </row>
    <row r="34" spans="1:9" s="42" customFormat="1" ht="11.25" customHeight="1">
      <c r="A34" s="88"/>
      <c r="B34" s="323" t="s">
        <v>78</v>
      </c>
      <c r="C34" s="323"/>
      <c r="D34" s="118"/>
      <c r="E34" s="109">
        <v>1.96</v>
      </c>
      <c r="F34" s="32"/>
      <c r="G34" s="75"/>
      <c r="H34" s="75"/>
      <c r="I34" s="75"/>
    </row>
    <row r="35" spans="1:9" s="42" customFormat="1" ht="11.25" customHeight="1">
      <c r="A35" s="88"/>
      <c r="B35" s="110"/>
      <c r="C35" s="88" t="s">
        <v>79</v>
      </c>
      <c r="D35" s="116"/>
      <c r="E35" s="111"/>
      <c r="F35" s="117">
        <v>0.91</v>
      </c>
      <c r="G35" s="75"/>
      <c r="H35" s="75"/>
      <c r="I35" s="75"/>
    </row>
    <row r="36" spans="1:9" s="42" customFormat="1" ht="11.25" customHeight="1">
      <c r="A36" s="88"/>
      <c r="B36" s="110"/>
      <c r="C36" s="88" t="s">
        <v>80</v>
      </c>
      <c r="D36" s="116"/>
      <c r="E36" s="111"/>
      <c r="F36" s="117">
        <v>1.05</v>
      </c>
      <c r="G36" s="75"/>
      <c r="H36" s="75"/>
      <c r="I36" s="75"/>
    </row>
    <row r="37" spans="1:9" s="68" customFormat="1" ht="11.25" customHeight="1">
      <c r="A37" s="88"/>
      <c r="B37" s="357" t="s">
        <v>81</v>
      </c>
      <c r="C37" s="357"/>
      <c r="D37" s="118"/>
      <c r="E37" s="109">
        <v>4.56</v>
      </c>
      <c r="F37" s="32"/>
      <c r="G37" s="98"/>
      <c r="H37" s="98"/>
      <c r="I37" s="98"/>
    </row>
    <row r="38" spans="1:9" s="42" customFormat="1" ht="11.25" customHeight="1">
      <c r="A38" s="88"/>
      <c r="B38" s="110"/>
      <c r="C38" s="88" t="s">
        <v>82</v>
      </c>
      <c r="D38" s="116"/>
      <c r="E38" s="111"/>
      <c r="F38" s="117">
        <v>2</v>
      </c>
      <c r="G38" s="75"/>
      <c r="H38" s="75"/>
      <c r="I38" s="75"/>
    </row>
    <row r="39" spans="1:9" s="42" customFormat="1" ht="11.25" customHeight="1">
      <c r="A39" s="88"/>
      <c r="B39" s="110"/>
      <c r="C39" s="88" t="s">
        <v>83</v>
      </c>
      <c r="D39" s="116"/>
      <c r="E39" s="111"/>
      <c r="F39" s="117">
        <v>2.56</v>
      </c>
      <c r="G39" s="75"/>
      <c r="H39" s="75"/>
      <c r="I39" s="75"/>
    </row>
    <row r="40" spans="1:9" s="42" customFormat="1" ht="11.25" customHeight="1">
      <c r="A40" s="88"/>
      <c r="B40" s="357" t="s">
        <v>84</v>
      </c>
      <c r="C40" s="357"/>
      <c r="D40" s="118"/>
      <c r="E40" s="109">
        <v>1.49</v>
      </c>
      <c r="F40" s="32"/>
      <c r="G40" s="75"/>
      <c r="H40" s="75"/>
      <c r="I40" s="75"/>
    </row>
    <row r="41" spans="1:9" s="42" customFormat="1" ht="11.25" customHeight="1">
      <c r="A41" s="88"/>
      <c r="B41" s="110"/>
      <c r="C41" s="88" t="s">
        <v>85</v>
      </c>
      <c r="D41" s="116"/>
      <c r="E41" s="111"/>
      <c r="F41" s="117">
        <v>0.1</v>
      </c>
      <c r="G41" s="75"/>
      <c r="H41" s="75"/>
      <c r="I41" s="75"/>
    </row>
    <row r="42" spans="1:9" s="42" customFormat="1" ht="11.25" customHeight="1">
      <c r="A42" s="88"/>
      <c r="B42" s="110"/>
      <c r="C42" s="88" t="s">
        <v>86</v>
      </c>
      <c r="D42" s="116"/>
      <c r="E42" s="111"/>
      <c r="F42" s="117">
        <v>0.15</v>
      </c>
      <c r="G42" s="75"/>
      <c r="H42" s="75"/>
      <c r="I42" s="75"/>
    </row>
    <row r="43" spans="1:9" s="68" customFormat="1" ht="11.25" customHeight="1">
      <c r="A43" s="88"/>
      <c r="B43" s="110"/>
      <c r="C43" s="88" t="s">
        <v>87</v>
      </c>
      <c r="D43" s="116"/>
      <c r="E43" s="111"/>
      <c r="F43" s="117">
        <v>0.24</v>
      </c>
      <c r="G43" s="98"/>
      <c r="H43" s="98"/>
      <c r="I43" s="98"/>
    </row>
    <row r="44" spans="1:9" s="5" customFormat="1" ht="11.25" customHeight="1">
      <c r="A44" s="88"/>
      <c r="B44" s="110"/>
      <c r="C44" s="88" t="s">
        <v>88</v>
      </c>
      <c r="D44" s="116"/>
      <c r="E44" s="111"/>
      <c r="F44" s="117">
        <v>0.27</v>
      </c>
      <c r="G44" s="17"/>
      <c r="H44" s="17"/>
      <c r="I44" s="17"/>
    </row>
    <row r="45" spans="1:9" s="5" customFormat="1" ht="11.25" customHeight="1">
      <c r="A45" s="88"/>
      <c r="B45" s="110"/>
      <c r="C45" s="88" t="s">
        <v>89</v>
      </c>
      <c r="D45" s="116"/>
      <c r="E45" s="111"/>
      <c r="F45" s="117">
        <v>0.19</v>
      </c>
      <c r="G45" s="17"/>
      <c r="H45" s="17"/>
      <c r="I45" s="17"/>
    </row>
    <row r="46" spans="1:7" s="5" customFormat="1" ht="11.25" customHeight="1">
      <c r="A46" s="88"/>
      <c r="B46" s="110"/>
      <c r="C46" s="88" t="s">
        <v>90</v>
      </c>
      <c r="D46" s="116"/>
      <c r="E46" s="111"/>
      <c r="F46" s="117">
        <v>0.54</v>
      </c>
      <c r="G46" s="17"/>
    </row>
    <row r="47" spans="1:7" s="5" customFormat="1" ht="11.25" customHeight="1">
      <c r="A47" s="323" t="s">
        <v>91</v>
      </c>
      <c r="B47" s="323"/>
      <c r="C47" s="323"/>
      <c r="D47" s="118">
        <v>6.79</v>
      </c>
      <c r="E47" s="109"/>
      <c r="F47" s="32"/>
      <c r="G47" s="17"/>
    </row>
    <row r="48" spans="1:7" s="5" customFormat="1" ht="11.25" customHeight="1">
      <c r="A48" s="88"/>
      <c r="B48" s="357" t="s">
        <v>92</v>
      </c>
      <c r="C48" s="357"/>
      <c r="D48" s="118"/>
      <c r="E48" s="109">
        <v>4.38</v>
      </c>
      <c r="F48" s="32"/>
      <c r="G48" s="17"/>
    </row>
    <row r="49" spans="1:7" s="5" customFormat="1" ht="11.25" customHeight="1">
      <c r="A49" s="88"/>
      <c r="B49" s="110"/>
      <c r="C49" s="88" t="s">
        <v>93</v>
      </c>
      <c r="D49" s="116"/>
      <c r="E49" s="111"/>
      <c r="F49" s="117">
        <v>1.93</v>
      </c>
      <c r="G49" s="17"/>
    </row>
    <row r="50" spans="1:7" s="5" customFormat="1" ht="11.25" customHeight="1">
      <c r="A50" s="88"/>
      <c r="B50" s="110"/>
      <c r="C50" s="88" t="s">
        <v>94</v>
      </c>
      <c r="D50" s="116"/>
      <c r="E50" s="111"/>
      <c r="F50" s="117">
        <v>1.57</v>
      </c>
      <c r="G50" s="17"/>
    </row>
    <row r="51" spans="1:7" s="5" customFormat="1" ht="11.25" customHeight="1">
      <c r="A51" s="88"/>
      <c r="B51" s="110"/>
      <c r="C51" s="88" t="s">
        <v>95</v>
      </c>
      <c r="D51" s="116"/>
      <c r="E51" s="111"/>
      <c r="F51" s="117">
        <v>0.87</v>
      </c>
      <c r="G51" s="17"/>
    </row>
    <row r="52" spans="1:7" s="5" customFormat="1" ht="11.25" customHeight="1">
      <c r="A52" s="88"/>
      <c r="B52" s="357" t="s">
        <v>96</v>
      </c>
      <c r="C52" s="357"/>
      <c r="D52" s="118"/>
      <c r="E52" s="109">
        <v>2.41</v>
      </c>
      <c r="F52" s="32"/>
      <c r="G52" s="17"/>
    </row>
    <row r="53" spans="1:7" s="5" customFormat="1" ht="11.25" customHeight="1">
      <c r="A53" s="88"/>
      <c r="B53" s="110"/>
      <c r="C53" s="88" t="s">
        <v>97</v>
      </c>
      <c r="D53" s="116"/>
      <c r="E53" s="111"/>
      <c r="F53" s="117">
        <v>2.41</v>
      </c>
      <c r="G53" s="17"/>
    </row>
    <row r="54" spans="1:7" s="5" customFormat="1" ht="11.25" customHeight="1">
      <c r="A54" s="323" t="s">
        <v>98</v>
      </c>
      <c r="B54" s="323"/>
      <c r="C54" s="323"/>
      <c r="D54" s="118">
        <v>3.91</v>
      </c>
      <c r="E54" s="109"/>
      <c r="F54" s="32"/>
      <c r="G54" s="17"/>
    </row>
    <row r="55" spans="1:7" s="5" customFormat="1" ht="11.25" customHeight="1">
      <c r="A55" s="88"/>
      <c r="B55" s="357" t="s">
        <v>99</v>
      </c>
      <c r="C55" s="357"/>
      <c r="D55" s="118"/>
      <c r="E55" s="109">
        <v>0.75</v>
      </c>
      <c r="F55" s="32"/>
      <c r="G55" s="17"/>
    </row>
    <row r="56" spans="1:7" s="5" customFormat="1" ht="11.25" customHeight="1">
      <c r="A56" s="88"/>
      <c r="B56" s="110"/>
      <c r="C56" s="88" t="s">
        <v>100</v>
      </c>
      <c r="D56" s="116"/>
      <c r="E56" s="111"/>
      <c r="F56" s="117">
        <v>0.64</v>
      </c>
      <c r="G56" s="17"/>
    </row>
    <row r="57" spans="1:7" s="5" customFormat="1" ht="11.25" customHeight="1">
      <c r="A57" s="88"/>
      <c r="B57" s="110"/>
      <c r="C57" s="88" t="s">
        <v>101</v>
      </c>
      <c r="D57" s="116"/>
      <c r="E57" s="111"/>
      <c r="F57" s="117">
        <v>0.11</v>
      </c>
      <c r="G57" s="17"/>
    </row>
    <row r="58" spans="1:7" s="5" customFormat="1" ht="11.25" customHeight="1">
      <c r="A58" s="88"/>
      <c r="B58" s="357" t="s">
        <v>102</v>
      </c>
      <c r="C58" s="357"/>
      <c r="D58" s="118"/>
      <c r="E58" s="109">
        <v>1.41</v>
      </c>
      <c r="F58" s="32"/>
      <c r="G58" s="17"/>
    </row>
    <row r="59" spans="1:7" s="5" customFormat="1" ht="11.25" customHeight="1">
      <c r="A59" s="88"/>
      <c r="B59" s="110"/>
      <c r="C59" s="88" t="s">
        <v>103</v>
      </c>
      <c r="D59" s="116"/>
      <c r="E59" s="111"/>
      <c r="F59" s="117">
        <v>1.13</v>
      </c>
      <c r="G59" s="17"/>
    </row>
    <row r="60" spans="1:7" s="5" customFormat="1" ht="11.25" customHeight="1">
      <c r="A60" s="88"/>
      <c r="B60" s="110"/>
      <c r="C60" s="88" t="s">
        <v>104</v>
      </c>
      <c r="D60" s="116"/>
      <c r="E60" s="111"/>
      <c r="F60" s="117">
        <v>0.27</v>
      </c>
      <c r="G60" s="17"/>
    </row>
    <row r="61" spans="1:7" s="5" customFormat="1" ht="11.25" customHeight="1">
      <c r="A61" s="88"/>
      <c r="B61" s="357" t="s">
        <v>105</v>
      </c>
      <c r="C61" s="357"/>
      <c r="D61" s="118"/>
      <c r="E61" s="109">
        <v>0.4</v>
      </c>
      <c r="F61" s="32"/>
      <c r="G61" s="17"/>
    </row>
    <row r="62" spans="1:7" s="5" customFormat="1" ht="11.25" customHeight="1">
      <c r="A62" s="88"/>
      <c r="B62" s="110"/>
      <c r="C62" s="88" t="s">
        <v>105</v>
      </c>
      <c r="D62" s="116"/>
      <c r="E62" s="111"/>
      <c r="F62" s="117">
        <v>0.4</v>
      </c>
      <c r="G62" s="17"/>
    </row>
    <row r="63" spans="1:7" s="5" customFormat="1" ht="11.25" customHeight="1">
      <c r="A63" s="88"/>
      <c r="B63" s="357" t="s">
        <v>106</v>
      </c>
      <c r="C63" s="357"/>
      <c r="D63" s="118"/>
      <c r="E63" s="109">
        <v>0.64</v>
      </c>
      <c r="F63" s="32"/>
      <c r="G63" s="17"/>
    </row>
    <row r="64" spans="1:7" s="5" customFormat="1" ht="11.25" customHeight="1">
      <c r="A64" s="88"/>
      <c r="B64" s="110"/>
      <c r="C64" s="88" t="s">
        <v>107</v>
      </c>
      <c r="D64" s="116"/>
      <c r="E64" s="111"/>
      <c r="F64" s="117">
        <v>0.18</v>
      </c>
      <c r="G64" s="17"/>
    </row>
    <row r="65" spans="1:7" s="5" customFormat="1" ht="11.25" customHeight="1">
      <c r="A65" s="88"/>
      <c r="B65" s="110"/>
      <c r="C65" s="88" t="s">
        <v>108</v>
      </c>
      <c r="D65" s="116"/>
      <c r="E65" s="111"/>
      <c r="F65" s="117">
        <v>0.34</v>
      </c>
      <c r="G65" s="17"/>
    </row>
    <row r="66" spans="1:7" s="5" customFormat="1" ht="11.25" customHeight="1">
      <c r="A66" s="88"/>
      <c r="B66" s="110"/>
      <c r="C66" s="88" t="s">
        <v>109</v>
      </c>
      <c r="D66" s="116"/>
      <c r="E66" s="111"/>
      <c r="F66" s="117">
        <v>0.12</v>
      </c>
      <c r="G66" s="17"/>
    </row>
    <row r="67" spans="1:7" s="5" customFormat="1" ht="11.25" customHeight="1">
      <c r="A67" s="88"/>
      <c r="B67" s="323" t="s">
        <v>110</v>
      </c>
      <c r="C67" s="323"/>
      <c r="D67" s="118"/>
      <c r="E67" s="109">
        <v>0.72</v>
      </c>
      <c r="F67" s="32"/>
      <c r="G67" s="17"/>
    </row>
    <row r="68" spans="1:7" s="5" customFormat="1" ht="11.25" customHeight="1">
      <c r="A68" s="88"/>
      <c r="B68" s="110"/>
      <c r="C68" s="88" t="s">
        <v>111</v>
      </c>
      <c r="D68" s="116"/>
      <c r="E68" s="111"/>
      <c r="F68" s="117">
        <v>0.56</v>
      </c>
      <c r="G68" s="17"/>
    </row>
    <row r="69" spans="1:7" s="5" customFormat="1" ht="11.25" customHeight="1">
      <c r="A69" s="88"/>
      <c r="B69" s="110"/>
      <c r="C69" s="88" t="s">
        <v>112</v>
      </c>
      <c r="D69" s="116"/>
      <c r="E69" s="111"/>
      <c r="F69" s="117">
        <v>0.16</v>
      </c>
      <c r="G69" s="17"/>
    </row>
    <row r="70" spans="1:7" s="5" customFormat="1" ht="11.25" customHeight="1">
      <c r="A70" s="323" t="s">
        <v>113</v>
      </c>
      <c r="B70" s="323"/>
      <c r="C70" s="323"/>
      <c r="D70" s="118">
        <v>19.53</v>
      </c>
      <c r="E70" s="109"/>
      <c r="F70" s="32"/>
      <c r="G70" s="17"/>
    </row>
    <row r="71" spans="1:7" s="5" customFormat="1" ht="11.25" customHeight="1">
      <c r="A71" s="88"/>
      <c r="B71" s="357" t="s">
        <v>114</v>
      </c>
      <c r="C71" s="357"/>
      <c r="D71" s="118"/>
      <c r="E71" s="109">
        <v>5.22</v>
      </c>
      <c r="F71" s="32"/>
      <c r="G71" s="17"/>
    </row>
    <row r="72" spans="1:7" s="5" customFormat="1" ht="11.25" customHeight="1">
      <c r="A72" s="88"/>
      <c r="B72" s="110"/>
      <c r="C72" s="88" t="s">
        <v>114</v>
      </c>
      <c r="D72" s="116"/>
      <c r="E72" s="111"/>
      <c r="F72" s="117">
        <v>5.22</v>
      </c>
      <c r="G72" s="17"/>
    </row>
    <row r="73" spans="1:7" s="5" customFormat="1" ht="11.25" customHeight="1">
      <c r="A73" s="88"/>
      <c r="B73" s="357" t="s">
        <v>115</v>
      </c>
      <c r="C73" s="357"/>
      <c r="D73" s="118"/>
      <c r="E73" s="109">
        <v>3.1</v>
      </c>
      <c r="F73" s="32"/>
      <c r="G73" s="17"/>
    </row>
    <row r="74" spans="1:7" s="5" customFormat="1" ht="11.25" customHeight="1">
      <c r="A74" s="88"/>
      <c r="B74" s="110"/>
      <c r="C74" s="88" t="s">
        <v>116</v>
      </c>
      <c r="D74" s="116"/>
      <c r="E74" s="111"/>
      <c r="F74" s="117">
        <v>1.63</v>
      </c>
      <c r="G74" s="17"/>
    </row>
    <row r="75" spans="1:7" s="5" customFormat="1" ht="11.25" customHeight="1">
      <c r="A75" s="88"/>
      <c r="B75" s="110"/>
      <c r="C75" s="88" t="s">
        <v>117</v>
      </c>
      <c r="D75" s="116"/>
      <c r="E75" s="111"/>
      <c r="F75" s="117">
        <v>0.7</v>
      </c>
      <c r="G75" s="17"/>
    </row>
    <row r="76" spans="1:7" s="5" customFormat="1" ht="11.25" customHeight="1">
      <c r="A76" s="88"/>
      <c r="B76" s="110"/>
      <c r="C76" s="88" t="s">
        <v>118</v>
      </c>
      <c r="D76" s="116"/>
      <c r="E76" s="111"/>
      <c r="F76" s="117">
        <v>0.77</v>
      </c>
      <c r="G76" s="17"/>
    </row>
    <row r="77" spans="1:7" s="5" customFormat="1" ht="11.25" customHeight="1">
      <c r="A77" s="88"/>
      <c r="B77" s="357" t="s">
        <v>119</v>
      </c>
      <c r="C77" s="357"/>
      <c r="D77" s="118"/>
      <c r="E77" s="109">
        <v>11.21</v>
      </c>
      <c r="F77" s="32"/>
      <c r="G77" s="17"/>
    </row>
    <row r="78" spans="1:7" s="5" customFormat="1" ht="11.25" customHeight="1">
      <c r="A78" s="88"/>
      <c r="B78" s="110"/>
      <c r="C78" s="88" t="s">
        <v>807</v>
      </c>
      <c r="D78" s="116"/>
      <c r="E78" s="111"/>
      <c r="F78" s="117">
        <v>7.87</v>
      </c>
      <c r="G78" s="17"/>
    </row>
    <row r="79" spans="1:7" s="5" customFormat="1" ht="11.25" customHeight="1">
      <c r="A79" s="88"/>
      <c r="B79" s="110"/>
      <c r="C79" s="88" t="s">
        <v>120</v>
      </c>
      <c r="D79" s="116"/>
      <c r="E79" s="111"/>
      <c r="F79" s="117">
        <v>1.16</v>
      </c>
      <c r="G79" s="17"/>
    </row>
    <row r="80" spans="1:7" s="5" customFormat="1" ht="11.25" customHeight="1">
      <c r="A80" s="88"/>
      <c r="B80" s="110"/>
      <c r="C80" s="88" t="s">
        <v>1050</v>
      </c>
      <c r="D80" s="116"/>
      <c r="E80" s="111"/>
      <c r="F80" s="117">
        <v>2.18</v>
      </c>
      <c r="G80" s="17"/>
    </row>
    <row r="81" spans="1:7" s="5" customFormat="1" ht="11.25" customHeight="1">
      <c r="A81" s="323" t="s">
        <v>122</v>
      </c>
      <c r="B81" s="323"/>
      <c r="C81" s="323"/>
      <c r="D81" s="118">
        <v>9.61</v>
      </c>
      <c r="E81" s="109"/>
      <c r="F81" s="32"/>
      <c r="G81" s="17"/>
    </row>
    <row r="82" spans="1:7" s="5" customFormat="1" ht="11.25" customHeight="1">
      <c r="A82" s="88"/>
      <c r="B82" s="357" t="s">
        <v>123</v>
      </c>
      <c r="C82" s="357"/>
      <c r="D82" s="118"/>
      <c r="E82" s="109">
        <v>3.13</v>
      </c>
      <c r="F82" s="32"/>
      <c r="G82" s="17"/>
    </row>
    <row r="83" spans="1:7" s="5" customFormat="1" ht="11.25" customHeight="1">
      <c r="A83" s="88"/>
      <c r="B83" s="110"/>
      <c r="C83" s="88" t="s">
        <v>124</v>
      </c>
      <c r="D83" s="116"/>
      <c r="E83" s="111"/>
      <c r="F83" s="117">
        <v>1.96</v>
      </c>
      <c r="G83" s="17"/>
    </row>
    <row r="84" spans="1:7" s="5" customFormat="1" ht="11.25" customHeight="1">
      <c r="A84" s="88"/>
      <c r="B84" s="110"/>
      <c r="C84" s="88" t="s">
        <v>146</v>
      </c>
      <c r="D84" s="116"/>
      <c r="E84" s="111"/>
      <c r="F84" s="117">
        <v>0.78</v>
      </c>
      <c r="G84" s="17"/>
    </row>
    <row r="85" spans="1:7" s="5" customFormat="1" ht="11.25" customHeight="1">
      <c r="A85" s="88"/>
      <c r="B85" s="110"/>
      <c r="C85" s="88" t="s">
        <v>147</v>
      </c>
      <c r="D85" s="116"/>
      <c r="E85" s="111"/>
      <c r="F85" s="117">
        <v>0.39</v>
      </c>
      <c r="G85" s="17"/>
    </row>
    <row r="86" spans="1:7" s="5" customFormat="1" ht="11.25" customHeight="1">
      <c r="A86" s="88"/>
      <c r="B86" s="323" t="s">
        <v>148</v>
      </c>
      <c r="C86" s="323"/>
      <c r="D86" s="118"/>
      <c r="E86" s="109">
        <v>1.76</v>
      </c>
      <c r="F86" s="32"/>
      <c r="G86" s="17"/>
    </row>
    <row r="87" spans="1:7" s="5" customFormat="1" ht="11.25" customHeight="1">
      <c r="A87" s="88"/>
      <c r="B87" s="110"/>
      <c r="C87" s="88" t="s">
        <v>149</v>
      </c>
      <c r="D87" s="116"/>
      <c r="E87" s="111"/>
      <c r="F87" s="117">
        <v>0.67</v>
      </c>
      <c r="G87" s="17"/>
    </row>
    <row r="88" spans="1:7" s="5" customFormat="1" ht="11.25" customHeight="1">
      <c r="A88" s="88"/>
      <c r="B88" s="110"/>
      <c r="C88" s="88" t="s">
        <v>150</v>
      </c>
      <c r="D88" s="116"/>
      <c r="E88" s="111"/>
      <c r="F88" s="117">
        <v>0.27</v>
      </c>
      <c r="G88" s="17"/>
    </row>
    <row r="89" spans="1:7" s="5" customFormat="1" ht="11.25" customHeight="1">
      <c r="A89" s="88"/>
      <c r="B89" s="110"/>
      <c r="C89" s="88" t="s">
        <v>684</v>
      </c>
      <c r="D89" s="116"/>
      <c r="E89" s="111"/>
      <c r="F89" s="117">
        <v>0.47</v>
      </c>
      <c r="G89" s="17"/>
    </row>
    <row r="90" spans="1:7" s="5" customFormat="1" ht="11.25" customHeight="1">
      <c r="A90" s="88"/>
      <c r="B90" s="110"/>
      <c r="C90" s="88" t="s">
        <v>685</v>
      </c>
      <c r="D90" s="116"/>
      <c r="E90" s="111"/>
      <c r="F90" s="117">
        <v>0.35</v>
      </c>
      <c r="G90" s="17"/>
    </row>
    <row r="91" spans="1:7" s="5" customFormat="1" ht="11.25" customHeight="1">
      <c r="A91" s="88"/>
      <c r="B91" s="357" t="s">
        <v>0</v>
      </c>
      <c r="C91" s="357"/>
      <c r="D91" s="118"/>
      <c r="E91" s="109">
        <v>2.91</v>
      </c>
      <c r="F91" s="32"/>
      <c r="G91" s="17"/>
    </row>
    <row r="92" spans="1:7" s="5" customFormat="1" ht="11.25" customHeight="1">
      <c r="A92" s="88"/>
      <c r="B92" s="110"/>
      <c r="C92" s="88" t="s">
        <v>686</v>
      </c>
      <c r="D92" s="116"/>
      <c r="E92" s="111"/>
      <c r="F92" s="117">
        <v>0.33</v>
      </c>
      <c r="G92" s="17"/>
    </row>
    <row r="93" spans="1:7" s="5" customFormat="1" ht="11.25" customHeight="1">
      <c r="A93" s="88"/>
      <c r="B93" s="110"/>
      <c r="C93" s="88" t="s">
        <v>687</v>
      </c>
      <c r="D93" s="116"/>
      <c r="E93" s="111"/>
      <c r="F93" s="117">
        <v>1.18</v>
      </c>
      <c r="G93" s="17"/>
    </row>
    <row r="94" spans="1:7" s="5" customFormat="1" ht="11.25" customHeight="1">
      <c r="A94" s="88"/>
      <c r="B94" s="110"/>
      <c r="C94" s="88" t="s">
        <v>820</v>
      </c>
      <c r="D94" s="116"/>
      <c r="E94" s="111"/>
      <c r="F94" s="117">
        <v>1.4</v>
      </c>
      <c r="G94" s="17"/>
    </row>
    <row r="95" spans="1:7" s="5" customFormat="1" ht="11.25" customHeight="1">
      <c r="A95" s="88"/>
      <c r="B95" s="357" t="s">
        <v>688</v>
      </c>
      <c r="C95" s="357"/>
      <c r="D95" s="118"/>
      <c r="E95" s="109">
        <v>1.81</v>
      </c>
      <c r="F95" s="32"/>
      <c r="G95" s="17"/>
    </row>
    <row r="96" spans="1:7" s="5" customFormat="1" ht="11.25" customHeight="1">
      <c r="A96" s="88"/>
      <c r="B96" s="110"/>
      <c r="C96" s="88" t="s">
        <v>689</v>
      </c>
      <c r="D96" s="116"/>
      <c r="E96" s="111"/>
      <c r="F96" s="117">
        <v>0.45</v>
      </c>
      <c r="G96" s="17"/>
    </row>
    <row r="97" spans="1:7" s="5" customFormat="1" ht="11.25" customHeight="1">
      <c r="A97" s="88"/>
      <c r="B97" s="110"/>
      <c r="C97" s="88" t="s">
        <v>690</v>
      </c>
      <c r="D97" s="116"/>
      <c r="E97" s="111"/>
      <c r="F97" s="117">
        <v>0.75</v>
      </c>
      <c r="G97" s="17"/>
    </row>
    <row r="98" spans="1:7" s="5" customFormat="1" ht="11.25" customHeight="1">
      <c r="A98" s="88"/>
      <c r="B98" s="110"/>
      <c r="C98" s="88" t="s">
        <v>691</v>
      </c>
      <c r="D98" s="116"/>
      <c r="E98" s="111"/>
      <c r="F98" s="117">
        <v>0.6</v>
      </c>
      <c r="G98" s="17"/>
    </row>
    <row r="99" spans="1:7" s="5" customFormat="1" ht="11.25" customHeight="1">
      <c r="A99" s="323" t="s">
        <v>692</v>
      </c>
      <c r="B99" s="323"/>
      <c r="C99" s="323"/>
      <c r="D99" s="118">
        <v>4.7</v>
      </c>
      <c r="E99" s="109"/>
      <c r="F99" s="32"/>
      <c r="G99" s="17"/>
    </row>
    <row r="100" spans="1:7" s="5" customFormat="1" ht="11.25" customHeight="1">
      <c r="A100" s="88"/>
      <c r="B100" s="357" t="s">
        <v>693</v>
      </c>
      <c r="C100" s="357"/>
      <c r="D100" s="118"/>
      <c r="E100" s="109">
        <v>3.56</v>
      </c>
      <c r="F100" s="32"/>
      <c r="G100" s="17"/>
    </row>
    <row r="101" spans="1:7" s="5" customFormat="1" ht="11.25" customHeight="1">
      <c r="A101" s="88"/>
      <c r="B101" s="110"/>
      <c r="C101" s="88" t="s">
        <v>694</v>
      </c>
      <c r="D101" s="116"/>
      <c r="E101" s="111"/>
      <c r="F101" s="117">
        <v>2.77</v>
      </c>
      <c r="G101" s="17"/>
    </row>
    <row r="102" spans="1:7" s="5" customFormat="1" ht="11.25" customHeight="1">
      <c r="A102" s="88"/>
      <c r="B102" s="110"/>
      <c r="C102" s="88" t="s">
        <v>695</v>
      </c>
      <c r="D102" s="116"/>
      <c r="E102" s="111"/>
      <c r="F102" s="117">
        <v>0.12</v>
      </c>
      <c r="G102" s="17"/>
    </row>
    <row r="103" spans="1:7" s="5" customFormat="1" ht="11.25" customHeight="1">
      <c r="A103" s="88"/>
      <c r="B103" s="110"/>
      <c r="C103" s="88" t="s">
        <v>696</v>
      </c>
      <c r="D103" s="116"/>
      <c r="E103" s="111"/>
      <c r="F103" s="117">
        <v>0.67</v>
      </c>
      <c r="G103" s="17"/>
    </row>
    <row r="104" spans="1:7" s="5" customFormat="1" ht="11.25" customHeight="1">
      <c r="A104" s="88"/>
      <c r="B104" s="357" t="s">
        <v>697</v>
      </c>
      <c r="C104" s="357"/>
      <c r="D104" s="156"/>
      <c r="E104" s="109">
        <v>1.14</v>
      </c>
      <c r="F104" s="32"/>
      <c r="G104" s="17"/>
    </row>
    <row r="105" spans="1:7" s="5" customFormat="1" ht="11.25" customHeight="1">
      <c r="A105" s="88"/>
      <c r="B105" s="110"/>
      <c r="C105" s="88" t="s">
        <v>697</v>
      </c>
      <c r="D105" s="116"/>
      <c r="E105" s="111"/>
      <c r="F105" s="117">
        <v>1.14</v>
      </c>
      <c r="G105" s="17"/>
    </row>
    <row r="106" spans="1:7" s="5" customFormat="1" ht="11.25" customHeight="1">
      <c r="A106" s="323" t="s">
        <v>698</v>
      </c>
      <c r="B106" s="323"/>
      <c r="C106" s="323"/>
      <c r="D106" s="118">
        <v>13.11</v>
      </c>
      <c r="E106" s="109"/>
      <c r="F106" s="32"/>
      <c r="G106" s="17"/>
    </row>
    <row r="107" spans="1:7" s="5" customFormat="1" ht="11.25" customHeight="1">
      <c r="A107" s="88"/>
      <c r="B107" s="357" t="s">
        <v>699</v>
      </c>
      <c r="C107" s="357"/>
      <c r="D107" s="118"/>
      <c r="E107" s="109">
        <v>12.38</v>
      </c>
      <c r="F107" s="32"/>
      <c r="G107" s="17"/>
    </row>
    <row r="108" spans="1:7" s="5" customFormat="1" ht="11.25" customHeight="1">
      <c r="A108" s="88"/>
      <c r="B108" s="110"/>
      <c r="C108" s="88" t="s">
        <v>700</v>
      </c>
      <c r="D108" s="116"/>
      <c r="E108" s="111"/>
      <c r="F108" s="117">
        <v>4.9</v>
      </c>
      <c r="G108" s="17"/>
    </row>
    <row r="109" spans="1:7" s="5" customFormat="1" ht="11.25" customHeight="1">
      <c r="A109" s="88"/>
      <c r="B109" s="110"/>
      <c r="C109" s="88" t="s">
        <v>701</v>
      </c>
      <c r="D109" s="116"/>
      <c r="E109" s="111"/>
      <c r="F109" s="117">
        <v>3.78</v>
      </c>
      <c r="G109" s="17"/>
    </row>
    <row r="110" spans="1:7" s="5" customFormat="1" ht="11.25" customHeight="1">
      <c r="A110" s="88"/>
      <c r="B110" s="110"/>
      <c r="C110" s="88" t="s">
        <v>702</v>
      </c>
      <c r="D110" s="116"/>
      <c r="E110" s="111"/>
      <c r="F110" s="117">
        <v>1.99</v>
      </c>
      <c r="G110" s="17"/>
    </row>
    <row r="111" spans="1:7" s="5" customFormat="1" ht="11.25" customHeight="1">
      <c r="A111" s="88"/>
      <c r="B111" s="110"/>
      <c r="C111" s="88" t="s">
        <v>703</v>
      </c>
      <c r="D111" s="116"/>
      <c r="E111" s="111"/>
      <c r="F111" s="117">
        <v>0.68</v>
      </c>
      <c r="G111" s="17"/>
    </row>
    <row r="112" spans="1:7" s="5" customFormat="1" ht="11.25" customHeight="1">
      <c r="A112" s="88"/>
      <c r="B112" s="110"/>
      <c r="C112" s="88" t="s">
        <v>704</v>
      </c>
      <c r="D112" s="116"/>
      <c r="E112" s="111"/>
      <c r="F112" s="117">
        <v>1.02</v>
      </c>
      <c r="G112" s="17"/>
    </row>
    <row r="113" spans="1:7" s="5" customFormat="1" ht="11.25" customHeight="1">
      <c r="A113" s="88"/>
      <c r="B113" s="357" t="s">
        <v>705</v>
      </c>
      <c r="C113" s="357"/>
      <c r="D113" s="118"/>
      <c r="E113" s="109">
        <v>0.73</v>
      </c>
      <c r="F113" s="32"/>
      <c r="G113" s="17"/>
    </row>
    <row r="114" spans="1:7" s="5" customFormat="1" ht="11.25" customHeight="1">
      <c r="A114" s="88"/>
      <c r="B114" s="110"/>
      <c r="C114" s="88" t="s">
        <v>705</v>
      </c>
      <c r="D114" s="116"/>
      <c r="E114" s="111"/>
      <c r="F114" s="117">
        <v>0.73</v>
      </c>
      <c r="G114" s="17"/>
    </row>
    <row r="115" spans="1:7" s="5" customFormat="1" ht="11.25" customHeight="1">
      <c r="A115" s="323" t="s">
        <v>706</v>
      </c>
      <c r="B115" s="323"/>
      <c r="C115" s="323"/>
      <c r="D115" s="118">
        <v>3.31</v>
      </c>
      <c r="E115" s="109"/>
      <c r="F115" s="32"/>
      <c r="G115" s="17"/>
    </row>
    <row r="116" spans="1:7" s="5" customFormat="1" ht="11.25" customHeight="1">
      <c r="A116" s="88"/>
      <c r="B116" s="357" t="s">
        <v>707</v>
      </c>
      <c r="C116" s="357"/>
      <c r="D116" s="118"/>
      <c r="E116" s="109">
        <v>3.31</v>
      </c>
      <c r="F116" s="32"/>
      <c r="G116" s="17"/>
    </row>
    <row r="117" spans="1:7" s="5" customFormat="1" ht="11.25" customHeight="1">
      <c r="A117" s="88"/>
      <c r="B117" s="110"/>
      <c r="C117" s="88" t="s">
        <v>708</v>
      </c>
      <c r="D117" s="116"/>
      <c r="E117" s="111"/>
      <c r="F117" s="117">
        <v>0.11</v>
      </c>
      <c r="G117" s="17"/>
    </row>
    <row r="118" spans="1:7" s="5" customFormat="1" ht="11.25" customHeight="1">
      <c r="A118" s="88"/>
      <c r="B118" s="110"/>
      <c r="C118" s="88" t="s">
        <v>709</v>
      </c>
      <c r="D118" s="116"/>
      <c r="E118" s="111"/>
      <c r="F118" s="117">
        <v>3.2</v>
      </c>
      <c r="G118" s="17"/>
    </row>
    <row r="119" spans="1:7" s="5" customFormat="1" ht="11.25" customHeight="1">
      <c r="A119" s="323" t="s">
        <v>710</v>
      </c>
      <c r="B119" s="323"/>
      <c r="C119" s="323"/>
      <c r="D119" s="118">
        <v>11.55</v>
      </c>
      <c r="E119" s="109"/>
      <c r="F119" s="32"/>
      <c r="G119" s="17"/>
    </row>
    <row r="120" spans="1:7" s="5" customFormat="1" ht="11.25" customHeight="1">
      <c r="A120" s="88"/>
      <c r="B120" s="357" t="s">
        <v>711</v>
      </c>
      <c r="C120" s="357"/>
      <c r="D120" s="118"/>
      <c r="E120" s="109">
        <v>2.92</v>
      </c>
      <c r="F120" s="32"/>
      <c r="G120" s="17"/>
    </row>
    <row r="121" spans="1:7" s="5" customFormat="1" ht="11.25" customHeight="1">
      <c r="A121" s="88"/>
      <c r="B121" s="110"/>
      <c r="C121" s="88" t="s">
        <v>712</v>
      </c>
      <c r="D121" s="116"/>
      <c r="E121" s="111"/>
      <c r="F121" s="117">
        <v>1.53</v>
      </c>
      <c r="G121" s="17"/>
    </row>
    <row r="122" spans="1:7" s="5" customFormat="1" ht="11.25" customHeight="1">
      <c r="A122" s="88"/>
      <c r="B122" s="110"/>
      <c r="C122" s="88" t="s">
        <v>713</v>
      </c>
      <c r="D122" s="116"/>
      <c r="E122" s="111"/>
      <c r="F122" s="117">
        <v>1.38</v>
      </c>
      <c r="G122" s="17"/>
    </row>
    <row r="123" spans="1:7" s="5" customFormat="1" ht="11.25" customHeight="1">
      <c r="A123" s="88"/>
      <c r="B123" s="323" t="s">
        <v>53</v>
      </c>
      <c r="C123" s="323"/>
      <c r="D123" s="118"/>
      <c r="E123" s="109">
        <v>0.85</v>
      </c>
      <c r="F123" s="32"/>
      <c r="G123" s="17"/>
    </row>
    <row r="124" spans="1:7" s="5" customFormat="1" ht="11.25" customHeight="1">
      <c r="A124" s="88"/>
      <c r="B124" s="110"/>
      <c r="C124" s="88" t="s">
        <v>714</v>
      </c>
      <c r="D124" s="116"/>
      <c r="E124" s="111"/>
      <c r="F124" s="117">
        <v>0.44</v>
      </c>
      <c r="G124" s="17"/>
    </row>
    <row r="125" spans="1:7" s="5" customFormat="1" ht="11.25" customHeight="1">
      <c r="A125" s="88"/>
      <c r="B125" s="110"/>
      <c r="C125" s="88" t="s">
        <v>715</v>
      </c>
      <c r="D125" s="116"/>
      <c r="E125" s="111"/>
      <c r="F125" s="117">
        <v>0.41</v>
      </c>
      <c r="G125" s="17"/>
    </row>
    <row r="126" spans="1:7" s="5" customFormat="1" ht="11.25" customHeight="1">
      <c r="A126" s="88"/>
      <c r="B126" s="357" t="s">
        <v>716</v>
      </c>
      <c r="C126" s="357"/>
      <c r="D126" s="118"/>
      <c r="E126" s="109">
        <v>3.72</v>
      </c>
      <c r="F126" s="32"/>
      <c r="G126" s="17"/>
    </row>
    <row r="127" spans="1:7" s="5" customFormat="1" ht="11.25" customHeight="1">
      <c r="A127" s="88"/>
      <c r="B127" s="110"/>
      <c r="C127" s="88" t="s">
        <v>717</v>
      </c>
      <c r="D127" s="116"/>
      <c r="E127" s="111"/>
      <c r="F127" s="117">
        <v>0.55</v>
      </c>
      <c r="G127" s="17"/>
    </row>
    <row r="128" spans="1:7" s="5" customFormat="1" ht="11.25" customHeight="1">
      <c r="A128" s="88"/>
      <c r="B128" s="110"/>
      <c r="C128" s="88" t="s">
        <v>718</v>
      </c>
      <c r="D128" s="116"/>
      <c r="E128" s="111"/>
      <c r="F128" s="117">
        <v>0.51</v>
      </c>
      <c r="G128" s="17"/>
    </row>
    <row r="129" spans="1:7" s="5" customFormat="1" ht="11.25" customHeight="1">
      <c r="A129" s="88"/>
      <c r="B129" s="110"/>
      <c r="C129" s="88" t="s">
        <v>719</v>
      </c>
      <c r="D129" s="116"/>
      <c r="E129" s="111"/>
      <c r="F129" s="117">
        <v>0.73</v>
      </c>
      <c r="G129" s="17"/>
    </row>
    <row r="130" spans="1:7" s="5" customFormat="1" ht="11.25" customHeight="1">
      <c r="A130" s="88"/>
      <c r="B130" s="110"/>
      <c r="C130" s="88" t="s">
        <v>720</v>
      </c>
      <c r="D130" s="116"/>
      <c r="E130" s="111"/>
      <c r="F130" s="117">
        <v>0.4</v>
      </c>
      <c r="G130" s="17"/>
    </row>
    <row r="131" spans="1:7" s="5" customFormat="1" ht="11.25" customHeight="1">
      <c r="A131" s="88"/>
      <c r="B131" s="110"/>
      <c r="C131" s="88" t="s">
        <v>721</v>
      </c>
      <c r="D131" s="116"/>
      <c r="E131" s="111"/>
      <c r="F131" s="117">
        <v>0.44</v>
      </c>
      <c r="G131" s="17"/>
    </row>
    <row r="132" spans="1:7" s="5" customFormat="1" ht="11.25" customHeight="1">
      <c r="A132" s="88"/>
      <c r="B132" s="110"/>
      <c r="C132" s="88" t="s">
        <v>722</v>
      </c>
      <c r="D132" s="116"/>
      <c r="E132" s="111"/>
      <c r="F132" s="117">
        <v>1.09</v>
      </c>
      <c r="G132" s="17"/>
    </row>
    <row r="133" spans="1:7" s="5" customFormat="1" ht="11.25" customHeight="1">
      <c r="A133" s="88"/>
      <c r="B133" s="323" t="s">
        <v>723</v>
      </c>
      <c r="C133" s="323"/>
      <c r="D133" s="118"/>
      <c r="E133" s="109">
        <v>4.06</v>
      </c>
      <c r="F133" s="32"/>
      <c r="G133" s="17"/>
    </row>
    <row r="134" spans="1:7" s="5" customFormat="1" ht="11.25" customHeight="1">
      <c r="A134" s="88"/>
      <c r="B134" s="110"/>
      <c r="C134" s="88" t="s">
        <v>724</v>
      </c>
      <c r="D134" s="116"/>
      <c r="E134" s="111"/>
      <c r="F134" s="117">
        <v>2.27</v>
      </c>
      <c r="G134" s="17"/>
    </row>
    <row r="135" spans="1:7" s="5" customFormat="1" ht="11.25" customHeight="1">
      <c r="A135" s="88"/>
      <c r="B135" s="110"/>
      <c r="C135" s="88" t="s">
        <v>725</v>
      </c>
      <c r="D135" s="116"/>
      <c r="E135" s="111"/>
      <c r="F135" s="117">
        <v>1.79</v>
      </c>
      <c r="G135" s="17"/>
    </row>
    <row r="136" spans="1:7" s="5" customFormat="1" ht="11.25" customHeight="1">
      <c r="A136" s="323" t="s">
        <v>726</v>
      </c>
      <c r="B136" s="323"/>
      <c r="C136" s="323"/>
      <c r="D136" s="118">
        <v>2.73</v>
      </c>
      <c r="E136" s="109"/>
      <c r="F136" s="32"/>
      <c r="G136" s="17"/>
    </row>
    <row r="137" spans="1:7" s="5" customFormat="1" ht="11.25" customHeight="1">
      <c r="A137" s="88"/>
      <c r="B137" s="357" t="s">
        <v>727</v>
      </c>
      <c r="C137" s="357"/>
      <c r="D137" s="118"/>
      <c r="E137" s="109">
        <v>2.73</v>
      </c>
      <c r="F137" s="32"/>
      <c r="G137" s="17"/>
    </row>
    <row r="138" spans="1:7" s="5" customFormat="1" ht="11.25" customHeight="1">
      <c r="A138" s="88"/>
      <c r="B138" s="110"/>
      <c r="C138" s="88" t="s">
        <v>728</v>
      </c>
      <c r="D138" s="116"/>
      <c r="E138" s="111"/>
      <c r="F138" s="117">
        <v>0.53</v>
      </c>
      <c r="G138" s="17"/>
    </row>
    <row r="139" spans="1:7" s="5" customFormat="1" ht="11.25" customHeight="1">
      <c r="A139" s="88"/>
      <c r="B139" s="110"/>
      <c r="C139" s="88" t="s">
        <v>729</v>
      </c>
      <c r="D139" s="116"/>
      <c r="E139" s="111"/>
      <c r="F139" s="117">
        <v>0.94</v>
      </c>
      <c r="G139" s="17"/>
    </row>
    <row r="140" spans="1:7" s="5" customFormat="1" ht="11.25" customHeight="1">
      <c r="A140" s="88"/>
      <c r="B140" s="110"/>
      <c r="C140" s="88" t="s">
        <v>730</v>
      </c>
      <c r="D140" s="116"/>
      <c r="E140" s="111"/>
      <c r="F140" s="117">
        <v>1.26</v>
      </c>
      <c r="G140" s="17"/>
    </row>
    <row r="141" spans="1:7" s="5" customFormat="1" ht="11.25" customHeight="1">
      <c r="A141" s="323" t="s">
        <v>731</v>
      </c>
      <c r="B141" s="323"/>
      <c r="C141" s="323"/>
      <c r="D141" s="118">
        <v>9.31</v>
      </c>
      <c r="E141" s="109"/>
      <c r="F141" s="32"/>
      <c r="G141" s="17"/>
    </row>
    <row r="142" spans="1:7" s="5" customFormat="1" ht="11.25" customHeight="1">
      <c r="A142" s="88"/>
      <c r="B142" s="357" t="s">
        <v>732</v>
      </c>
      <c r="C142" s="357"/>
      <c r="D142" s="118"/>
      <c r="E142" s="109">
        <v>7.81</v>
      </c>
      <c r="F142" s="32"/>
      <c r="G142" s="17"/>
    </row>
    <row r="143" spans="1:7" s="5" customFormat="1" ht="11.25" customHeight="1">
      <c r="A143" s="18"/>
      <c r="B143" s="126"/>
      <c r="C143" s="18" t="s">
        <v>1</v>
      </c>
      <c r="D143" s="120"/>
      <c r="E143" s="112"/>
      <c r="F143" s="121">
        <v>4.47</v>
      </c>
      <c r="G143" s="17"/>
    </row>
    <row r="144" spans="1:7" s="5" customFormat="1" ht="11.25" customHeight="1">
      <c r="A144" s="18"/>
      <c r="B144" s="126"/>
      <c r="C144" s="18" t="s">
        <v>2</v>
      </c>
      <c r="D144" s="120"/>
      <c r="E144" s="112"/>
      <c r="F144" s="121">
        <v>3.34</v>
      </c>
      <c r="G144" s="17"/>
    </row>
    <row r="145" spans="1:7" s="5" customFormat="1" ht="11.25" customHeight="1">
      <c r="A145" s="18"/>
      <c r="B145" s="339" t="s">
        <v>733</v>
      </c>
      <c r="C145" s="339"/>
      <c r="D145" s="180"/>
      <c r="E145" s="128">
        <v>1.5</v>
      </c>
      <c r="F145" s="181"/>
      <c r="G145" s="17"/>
    </row>
    <row r="146" spans="1:7" s="5" customFormat="1" ht="11.25" customHeight="1">
      <c r="A146" s="18"/>
      <c r="B146" s="126"/>
      <c r="C146" s="18" t="s">
        <v>734</v>
      </c>
      <c r="D146" s="120"/>
      <c r="E146" s="112"/>
      <c r="F146" s="121">
        <v>1.5</v>
      </c>
      <c r="G146" s="17"/>
    </row>
    <row r="147" spans="1:7" s="5" customFormat="1" ht="11.25" customHeight="1">
      <c r="A147" s="350" t="s">
        <v>1562</v>
      </c>
      <c r="B147" s="350"/>
      <c r="C147" s="351"/>
      <c r="D147" s="122">
        <v>100</v>
      </c>
      <c r="E147" s="123">
        <v>100</v>
      </c>
      <c r="F147" s="124">
        <v>100</v>
      </c>
      <c r="G147" s="17"/>
    </row>
    <row r="148" spans="1:6" s="5" customFormat="1" ht="11.25" customHeight="1">
      <c r="A148" s="86"/>
      <c r="B148" s="86"/>
      <c r="C148" s="86"/>
      <c r="D148" s="109"/>
      <c r="E148" s="109"/>
      <c r="F148" s="109"/>
    </row>
    <row r="149" spans="3:11" s="4" customFormat="1" ht="11.25" customHeight="1">
      <c r="C149"/>
      <c r="D149"/>
      <c r="E149"/>
      <c r="F149"/>
      <c r="G149"/>
      <c r="H149"/>
      <c r="I149"/>
      <c r="J149"/>
      <c r="K149"/>
    </row>
    <row r="150" spans="1:11" s="4" customFormat="1" ht="11.25" customHeight="1">
      <c r="A150" s="343" t="s">
        <v>1059</v>
      </c>
      <c r="B150" s="343"/>
      <c r="C150" s="343"/>
      <c r="D150"/>
      <c r="E150"/>
      <c r="F150"/>
      <c r="G150"/>
      <c r="H150"/>
      <c r="I150"/>
      <c r="J150"/>
      <c r="K150"/>
    </row>
    <row r="151" spans="3:11" s="4" customFormat="1" ht="11.25" customHeight="1">
      <c r="C151"/>
      <c r="D151"/>
      <c r="E151"/>
      <c r="F151"/>
      <c r="G151"/>
      <c r="H151"/>
      <c r="I151"/>
      <c r="J151"/>
      <c r="K151"/>
    </row>
    <row r="152" spans="3:11" s="4" customFormat="1" ht="11.25" customHeight="1">
      <c r="C152"/>
      <c r="D152"/>
      <c r="E152"/>
      <c r="F152"/>
      <c r="G152"/>
      <c r="H152"/>
      <c r="I152"/>
      <c r="J152"/>
      <c r="K152"/>
    </row>
    <row r="153" spans="3:11" s="4" customFormat="1" ht="11.25" customHeight="1">
      <c r="C153"/>
      <c r="D153"/>
      <c r="E153"/>
      <c r="F153"/>
      <c r="G153"/>
      <c r="H153"/>
      <c r="I153"/>
      <c r="J153"/>
      <c r="K153"/>
    </row>
    <row r="154" spans="3:11" s="4" customFormat="1" ht="11.25" customHeight="1">
      <c r="C154"/>
      <c r="D154"/>
      <c r="E154"/>
      <c r="F154"/>
      <c r="G154"/>
      <c r="H154"/>
      <c r="I154"/>
      <c r="J154"/>
      <c r="K154"/>
    </row>
    <row r="155" spans="3:11" s="4" customFormat="1" ht="11.25" customHeight="1">
      <c r="C155"/>
      <c r="D155"/>
      <c r="E155"/>
      <c r="F155"/>
      <c r="G155"/>
      <c r="H155"/>
      <c r="I155"/>
      <c r="J155"/>
      <c r="K155"/>
    </row>
    <row r="156" spans="3:11" s="4" customFormat="1" ht="11.25" customHeight="1">
      <c r="C156"/>
      <c r="D156"/>
      <c r="E156"/>
      <c r="F156"/>
      <c r="G156"/>
      <c r="H156"/>
      <c r="I156"/>
      <c r="J156"/>
      <c r="K156"/>
    </row>
    <row r="157" spans="3:11" s="4" customFormat="1" ht="11.25" customHeight="1">
      <c r="C157"/>
      <c r="D157"/>
      <c r="E157"/>
      <c r="F157"/>
      <c r="G157"/>
      <c r="H157"/>
      <c r="I157"/>
      <c r="J157"/>
      <c r="K157"/>
    </row>
    <row r="158" spans="3:11" s="4" customFormat="1" ht="11.25" customHeight="1">
      <c r="C158"/>
      <c r="D158"/>
      <c r="E158"/>
      <c r="F158"/>
      <c r="G158"/>
      <c r="H158"/>
      <c r="I158"/>
      <c r="J158"/>
      <c r="K158"/>
    </row>
    <row r="159" spans="3:11" s="4" customFormat="1" ht="11.25" customHeight="1">
      <c r="C159"/>
      <c r="D159"/>
      <c r="E159"/>
      <c r="F159"/>
      <c r="G159"/>
      <c r="H159"/>
      <c r="I159"/>
      <c r="J159"/>
      <c r="K159"/>
    </row>
    <row r="160" spans="3:11" s="4" customFormat="1" ht="11.25" customHeight="1">
      <c r="C160"/>
      <c r="D160"/>
      <c r="E160"/>
      <c r="F160"/>
      <c r="G160"/>
      <c r="H160"/>
      <c r="I160"/>
      <c r="J160"/>
      <c r="K160"/>
    </row>
    <row r="161" spans="3:11" s="4" customFormat="1" ht="11.25" customHeight="1">
      <c r="C161"/>
      <c r="D161"/>
      <c r="E161"/>
      <c r="F161"/>
      <c r="G161"/>
      <c r="H161"/>
      <c r="I161"/>
      <c r="J161"/>
      <c r="K161"/>
    </row>
    <row r="162" spans="3:11" s="4" customFormat="1" ht="11.25" customHeight="1">
      <c r="C162"/>
      <c r="D162"/>
      <c r="E162"/>
      <c r="F162"/>
      <c r="G162"/>
      <c r="H162"/>
      <c r="I162"/>
      <c r="J162"/>
      <c r="K162"/>
    </row>
    <row r="163" spans="3:11" s="4" customFormat="1" ht="11.25" customHeight="1">
      <c r="C163"/>
      <c r="D163"/>
      <c r="E163"/>
      <c r="F163"/>
      <c r="G163"/>
      <c r="H163"/>
      <c r="I163"/>
      <c r="J163"/>
      <c r="K163"/>
    </row>
    <row r="164" spans="3:11" s="4" customFormat="1" ht="11.25" customHeight="1">
      <c r="C164"/>
      <c r="D164"/>
      <c r="E164"/>
      <c r="F164"/>
      <c r="G164"/>
      <c r="H164"/>
      <c r="I164"/>
      <c r="J164"/>
      <c r="K164"/>
    </row>
    <row r="165" spans="3:11" s="4" customFormat="1" ht="11.25" customHeight="1">
      <c r="C165"/>
      <c r="D165"/>
      <c r="E165"/>
      <c r="F165"/>
      <c r="G165"/>
      <c r="H165"/>
      <c r="I165"/>
      <c r="J165"/>
      <c r="K165"/>
    </row>
    <row r="166" spans="3:11" s="4" customFormat="1" ht="11.25" customHeight="1">
      <c r="C166"/>
      <c r="D166"/>
      <c r="E166"/>
      <c r="F166"/>
      <c r="G166"/>
      <c r="H166"/>
      <c r="I166"/>
      <c r="J166"/>
      <c r="K166"/>
    </row>
    <row r="167" spans="3:11" s="4" customFormat="1" ht="11.25" customHeight="1">
      <c r="C167"/>
      <c r="D167"/>
      <c r="E167"/>
      <c r="F167"/>
      <c r="G167"/>
      <c r="H167"/>
      <c r="I167"/>
      <c r="J167"/>
      <c r="K167"/>
    </row>
    <row r="168" spans="3:11" s="4" customFormat="1" ht="11.25" customHeight="1">
      <c r="C168"/>
      <c r="D168"/>
      <c r="E168"/>
      <c r="F168"/>
      <c r="G168"/>
      <c r="H168"/>
      <c r="I168"/>
      <c r="J168"/>
      <c r="K168"/>
    </row>
    <row r="169" spans="3:11" s="4" customFormat="1" ht="11.25" customHeight="1">
      <c r="C169"/>
      <c r="D169"/>
      <c r="E169"/>
      <c r="F169"/>
      <c r="G169"/>
      <c r="H169"/>
      <c r="I169"/>
      <c r="J169"/>
      <c r="K169"/>
    </row>
    <row r="170" spans="3:11" s="4" customFormat="1" ht="11.25" customHeight="1">
      <c r="C170"/>
      <c r="D170"/>
      <c r="E170"/>
      <c r="F170"/>
      <c r="G170"/>
      <c r="H170"/>
      <c r="I170"/>
      <c r="J170"/>
      <c r="K170"/>
    </row>
    <row r="171" spans="3:11" s="4" customFormat="1" ht="11.25" customHeight="1">
      <c r="C171"/>
      <c r="D171"/>
      <c r="E171"/>
      <c r="F171"/>
      <c r="G171"/>
      <c r="H171"/>
      <c r="I171"/>
      <c r="J171"/>
      <c r="K171"/>
    </row>
    <row r="172" spans="3:11" s="4" customFormat="1" ht="11.25" customHeight="1">
      <c r="C172"/>
      <c r="D172"/>
      <c r="E172"/>
      <c r="F172"/>
      <c r="G172"/>
      <c r="H172"/>
      <c r="I172"/>
      <c r="J172"/>
      <c r="K172"/>
    </row>
    <row r="173" spans="3:11" s="4" customFormat="1" ht="11.25" customHeight="1">
      <c r="C173"/>
      <c r="D173"/>
      <c r="E173"/>
      <c r="F173"/>
      <c r="G173"/>
      <c r="H173"/>
      <c r="I173"/>
      <c r="J173"/>
      <c r="K173"/>
    </row>
    <row r="174" spans="3:11" s="4" customFormat="1" ht="11.25" customHeight="1">
      <c r="C174"/>
      <c r="D174"/>
      <c r="E174"/>
      <c r="F174"/>
      <c r="G174"/>
      <c r="H174"/>
      <c r="I174"/>
      <c r="J174"/>
      <c r="K174"/>
    </row>
    <row r="175" spans="3:11" s="4" customFormat="1" ht="11.25" customHeight="1">
      <c r="C175"/>
      <c r="D175"/>
      <c r="E175"/>
      <c r="F175"/>
      <c r="G175"/>
      <c r="H175"/>
      <c r="I175"/>
      <c r="J175"/>
      <c r="K175"/>
    </row>
    <row r="176" spans="3:11" s="4" customFormat="1" ht="11.25" customHeight="1">
      <c r="C176"/>
      <c r="D176"/>
      <c r="E176"/>
      <c r="F176"/>
      <c r="G176"/>
      <c r="H176"/>
      <c r="I176"/>
      <c r="J176"/>
      <c r="K176"/>
    </row>
    <row r="177" spans="3:11" s="4" customFormat="1" ht="11.25" customHeight="1">
      <c r="C177"/>
      <c r="D177"/>
      <c r="E177"/>
      <c r="F177"/>
      <c r="G177"/>
      <c r="H177"/>
      <c r="I177"/>
      <c r="J177"/>
      <c r="K177"/>
    </row>
    <row r="178" spans="3:11" s="4" customFormat="1" ht="11.25" customHeight="1">
      <c r="C178"/>
      <c r="D178"/>
      <c r="E178"/>
      <c r="F178"/>
      <c r="G178"/>
      <c r="H178"/>
      <c r="I178"/>
      <c r="J178"/>
      <c r="K178"/>
    </row>
    <row r="179" spans="3:11" s="4" customFormat="1" ht="11.25" customHeight="1">
      <c r="C179"/>
      <c r="D179"/>
      <c r="E179"/>
      <c r="F179"/>
      <c r="G179"/>
      <c r="H179"/>
      <c r="I179"/>
      <c r="J179"/>
      <c r="K179"/>
    </row>
    <row r="180" spans="3:11" s="4" customFormat="1" ht="11.25" customHeight="1">
      <c r="C180"/>
      <c r="D180"/>
      <c r="E180"/>
      <c r="F180"/>
      <c r="G180"/>
      <c r="H180"/>
      <c r="I180"/>
      <c r="J180"/>
      <c r="K180"/>
    </row>
    <row r="181" spans="3:11" s="4" customFormat="1" ht="11.25" customHeight="1">
      <c r="C181"/>
      <c r="D181"/>
      <c r="E181"/>
      <c r="F181"/>
      <c r="G181"/>
      <c r="H181"/>
      <c r="I181"/>
      <c r="J181"/>
      <c r="K181"/>
    </row>
    <row r="182" spans="3:11" s="4" customFormat="1" ht="11.25" customHeight="1">
      <c r="C182"/>
      <c r="D182"/>
      <c r="E182"/>
      <c r="F182"/>
      <c r="G182"/>
      <c r="H182"/>
      <c r="I182"/>
      <c r="J182"/>
      <c r="K182"/>
    </row>
    <row r="183" spans="3:11" s="4" customFormat="1" ht="11.25" customHeight="1">
      <c r="C183"/>
      <c r="D183"/>
      <c r="E183"/>
      <c r="F183"/>
      <c r="G183"/>
      <c r="H183"/>
      <c r="I183"/>
      <c r="J183"/>
      <c r="K183"/>
    </row>
    <row r="184" spans="3:11" s="4" customFormat="1" ht="11.25" customHeight="1">
      <c r="C184"/>
      <c r="D184"/>
      <c r="E184"/>
      <c r="F184"/>
      <c r="G184"/>
      <c r="H184"/>
      <c r="I184"/>
      <c r="J184"/>
      <c r="K184"/>
    </row>
    <row r="185" spans="3:11" s="4" customFormat="1" ht="11.25" customHeight="1">
      <c r="C185"/>
      <c r="D185"/>
      <c r="E185"/>
      <c r="F185"/>
      <c r="G185"/>
      <c r="H185"/>
      <c r="I185"/>
      <c r="J185"/>
      <c r="K185"/>
    </row>
    <row r="186" spans="3:11" s="4" customFormat="1" ht="11.25" customHeight="1">
      <c r="C186"/>
      <c r="D186"/>
      <c r="E186"/>
      <c r="F186"/>
      <c r="G186"/>
      <c r="H186"/>
      <c r="I186"/>
      <c r="J186"/>
      <c r="K186"/>
    </row>
    <row r="187" spans="3:11" s="4" customFormat="1" ht="11.25" customHeight="1">
      <c r="C187"/>
      <c r="D187"/>
      <c r="E187"/>
      <c r="F187"/>
      <c r="G187"/>
      <c r="H187"/>
      <c r="I187"/>
      <c r="J187"/>
      <c r="K187"/>
    </row>
    <row r="188" spans="3:11" s="4" customFormat="1" ht="11.25" customHeight="1">
      <c r="C188"/>
      <c r="D188"/>
      <c r="E188"/>
      <c r="F188"/>
      <c r="G188"/>
      <c r="H188"/>
      <c r="I188"/>
      <c r="J188"/>
      <c r="K188"/>
    </row>
    <row r="189" spans="3:11" s="4" customFormat="1" ht="11.25" customHeight="1">
      <c r="C189"/>
      <c r="D189"/>
      <c r="E189"/>
      <c r="F189"/>
      <c r="G189"/>
      <c r="H189"/>
      <c r="I189"/>
      <c r="J189"/>
      <c r="K189"/>
    </row>
    <row r="190" spans="3:11" s="4" customFormat="1" ht="11.25" customHeight="1">
      <c r="C190"/>
      <c r="D190"/>
      <c r="E190"/>
      <c r="F190"/>
      <c r="G190"/>
      <c r="H190"/>
      <c r="I190"/>
      <c r="J190"/>
      <c r="K190"/>
    </row>
    <row r="191" spans="3:11" s="4" customFormat="1" ht="11.25" customHeight="1">
      <c r="C191"/>
      <c r="D191"/>
      <c r="E191"/>
      <c r="F191"/>
      <c r="G191"/>
      <c r="H191"/>
      <c r="I191"/>
      <c r="J191"/>
      <c r="K191"/>
    </row>
    <row r="192" spans="3:11" s="4" customFormat="1" ht="11.25" customHeight="1">
      <c r="C192"/>
      <c r="D192"/>
      <c r="E192"/>
      <c r="F192"/>
      <c r="G192"/>
      <c r="H192"/>
      <c r="I192"/>
      <c r="J192"/>
      <c r="K192"/>
    </row>
    <row r="193" spans="3:11" s="4" customFormat="1" ht="11.25" customHeight="1">
      <c r="C193"/>
      <c r="D193"/>
      <c r="E193"/>
      <c r="F193"/>
      <c r="G193"/>
      <c r="H193"/>
      <c r="I193"/>
      <c r="J193"/>
      <c r="K193"/>
    </row>
    <row r="194" spans="3:11" s="4" customFormat="1" ht="11.25" customHeight="1">
      <c r="C194"/>
      <c r="D194"/>
      <c r="E194"/>
      <c r="F194"/>
      <c r="G194"/>
      <c r="H194"/>
      <c r="I194"/>
      <c r="J194"/>
      <c r="K194"/>
    </row>
    <row r="195" spans="3:11" s="4" customFormat="1" ht="11.25" customHeight="1">
      <c r="C195"/>
      <c r="D195"/>
      <c r="E195"/>
      <c r="F195"/>
      <c r="G195"/>
      <c r="H195"/>
      <c r="I195"/>
      <c r="J195"/>
      <c r="K195"/>
    </row>
    <row r="196" spans="3:11" s="4" customFormat="1" ht="11.25" customHeight="1">
      <c r="C196"/>
      <c r="D196"/>
      <c r="E196"/>
      <c r="F196"/>
      <c r="G196"/>
      <c r="H196"/>
      <c r="I196"/>
      <c r="J196"/>
      <c r="K196"/>
    </row>
    <row r="197" spans="3:11" s="4" customFormat="1" ht="11.25" customHeight="1">
      <c r="C197"/>
      <c r="D197"/>
      <c r="E197"/>
      <c r="F197"/>
      <c r="G197"/>
      <c r="H197"/>
      <c r="I197"/>
      <c r="J197"/>
      <c r="K197"/>
    </row>
    <row r="198" spans="3:11" s="4" customFormat="1" ht="11.25" customHeight="1">
      <c r="C198"/>
      <c r="D198"/>
      <c r="E198"/>
      <c r="F198"/>
      <c r="G198"/>
      <c r="H198"/>
      <c r="I198"/>
      <c r="J198"/>
      <c r="K198"/>
    </row>
    <row r="199" spans="3:11" s="4" customFormat="1" ht="11.25" customHeight="1">
      <c r="C199"/>
      <c r="D199"/>
      <c r="E199"/>
      <c r="F199"/>
      <c r="G199"/>
      <c r="H199"/>
      <c r="I199"/>
      <c r="J199"/>
      <c r="K199"/>
    </row>
    <row r="200" spans="3:11" s="4" customFormat="1" ht="11.25" customHeight="1">
      <c r="C200"/>
      <c r="D200"/>
      <c r="E200"/>
      <c r="F200"/>
      <c r="G200"/>
      <c r="H200"/>
      <c r="I200"/>
      <c r="J200"/>
      <c r="K200"/>
    </row>
    <row r="201" spans="3:11" s="4" customFormat="1" ht="11.25" customHeight="1">
      <c r="C201"/>
      <c r="D201"/>
      <c r="E201"/>
      <c r="F201"/>
      <c r="G201"/>
      <c r="H201"/>
      <c r="I201"/>
      <c r="J201"/>
      <c r="K201"/>
    </row>
    <row r="202" spans="3:11" s="4" customFormat="1" ht="11.25" customHeight="1">
      <c r="C202"/>
      <c r="D202"/>
      <c r="E202"/>
      <c r="F202"/>
      <c r="G202"/>
      <c r="H202"/>
      <c r="I202"/>
      <c r="J202"/>
      <c r="K202"/>
    </row>
    <row r="203" spans="3:11" s="4" customFormat="1" ht="11.25" customHeight="1">
      <c r="C203"/>
      <c r="D203"/>
      <c r="E203"/>
      <c r="F203"/>
      <c r="G203"/>
      <c r="H203"/>
      <c r="I203"/>
      <c r="J203"/>
      <c r="K203"/>
    </row>
    <row r="204" spans="3:11" s="4" customFormat="1" ht="11.25" customHeight="1">
      <c r="C204"/>
      <c r="D204"/>
      <c r="E204"/>
      <c r="F204"/>
      <c r="G204"/>
      <c r="H204"/>
      <c r="I204"/>
      <c r="J204"/>
      <c r="K204"/>
    </row>
    <row r="205" spans="3:11" s="4" customFormat="1" ht="11.25" customHeight="1">
      <c r="C205"/>
      <c r="D205"/>
      <c r="E205"/>
      <c r="F205"/>
      <c r="G205"/>
      <c r="H205"/>
      <c r="I205"/>
      <c r="J205"/>
      <c r="K205"/>
    </row>
    <row r="206" spans="3:11" s="4" customFormat="1" ht="11.25" customHeight="1">
      <c r="C206"/>
      <c r="D206"/>
      <c r="E206"/>
      <c r="F206"/>
      <c r="G206"/>
      <c r="H206"/>
      <c r="I206"/>
      <c r="J206"/>
      <c r="K206"/>
    </row>
    <row r="207" spans="3:11" s="4" customFormat="1" ht="11.25" customHeight="1">
      <c r="C207"/>
      <c r="D207"/>
      <c r="E207"/>
      <c r="F207"/>
      <c r="G207"/>
      <c r="H207"/>
      <c r="I207"/>
      <c r="J207"/>
      <c r="K207"/>
    </row>
    <row r="208" spans="3:11" s="4" customFormat="1" ht="11.25" customHeight="1">
      <c r="C208"/>
      <c r="D208"/>
      <c r="E208"/>
      <c r="F208"/>
      <c r="G208"/>
      <c r="H208"/>
      <c r="I208"/>
      <c r="J208"/>
      <c r="K208"/>
    </row>
    <row r="209" spans="3:11" s="4" customFormat="1" ht="11.25" customHeight="1">
      <c r="C209"/>
      <c r="D209"/>
      <c r="E209"/>
      <c r="F209"/>
      <c r="G209"/>
      <c r="H209"/>
      <c r="I209"/>
      <c r="J209"/>
      <c r="K209"/>
    </row>
    <row r="210" spans="3:11" s="4" customFormat="1" ht="11.25" customHeight="1">
      <c r="C210"/>
      <c r="D210"/>
      <c r="E210"/>
      <c r="F210"/>
      <c r="G210"/>
      <c r="H210"/>
      <c r="I210"/>
      <c r="J210"/>
      <c r="K210"/>
    </row>
    <row r="211" spans="3:11" s="4" customFormat="1" ht="11.25" customHeight="1">
      <c r="C211"/>
      <c r="D211"/>
      <c r="E211"/>
      <c r="F211"/>
      <c r="G211"/>
      <c r="H211"/>
      <c r="I211"/>
      <c r="J211"/>
      <c r="K211"/>
    </row>
    <row r="212" spans="3:11" s="4" customFormat="1" ht="11.25" customHeight="1">
      <c r="C212"/>
      <c r="D212"/>
      <c r="E212"/>
      <c r="F212"/>
      <c r="G212"/>
      <c r="H212"/>
      <c r="I212"/>
      <c r="J212"/>
      <c r="K212"/>
    </row>
    <row r="213" spans="3:11" s="4" customFormat="1" ht="11.25" customHeight="1">
      <c r="C213"/>
      <c r="D213"/>
      <c r="E213"/>
      <c r="F213"/>
      <c r="G213"/>
      <c r="H213"/>
      <c r="I213"/>
      <c r="J213"/>
      <c r="K213"/>
    </row>
    <row r="214" spans="3:11" s="4" customFormat="1" ht="11.25" customHeight="1">
      <c r="C214"/>
      <c r="D214"/>
      <c r="E214"/>
      <c r="F214"/>
      <c r="G214"/>
      <c r="H214"/>
      <c r="I214"/>
      <c r="J214"/>
      <c r="K214"/>
    </row>
    <row r="215" spans="3:11" s="4" customFormat="1" ht="11.25" customHeight="1">
      <c r="C215"/>
      <c r="D215"/>
      <c r="E215"/>
      <c r="F215"/>
      <c r="G215"/>
      <c r="H215"/>
      <c r="I215"/>
      <c r="J215"/>
      <c r="K215"/>
    </row>
    <row r="216" spans="3:11" s="4" customFormat="1" ht="11.25" customHeight="1">
      <c r="C216"/>
      <c r="D216"/>
      <c r="E216"/>
      <c r="F216"/>
      <c r="G216"/>
      <c r="H216"/>
      <c r="I216"/>
      <c r="J216"/>
      <c r="K216"/>
    </row>
    <row r="217" spans="3:11" s="4" customFormat="1" ht="11.25" customHeight="1">
      <c r="C217"/>
      <c r="D217"/>
      <c r="E217"/>
      <c r="F217"/>
      <c r="G217"/>
      <c r="H217"/>
      <c r="I217"/>
      <c r="J217"/>
      <c r="K217"/>
    </row>
    <row r="218" spans="3:11" s="4" customFormat="1" ht="11.25" customHeight="1">
      <c r="C218"/>
      <c r="D218"/>
      <c r="E218"/>
      <c r="F218"/>
      <c r="G218"/>
      <c r="H218"/>
      <c r="I218"/>
      <c r="J218"/>
      <c r="K218"/>
    </row>
    <row r="219" spans="3:11" s="4" customFormat="1" ht="11.25" customHeight="1">
      <c r="C219"/>
      <c r="D219"/>
      <c r="E219"/>
      <c r="F219"/>
      <c r="G219"/>
      <c r="H219"/>
      <c r="I219"/>
      <c r="J219"/>
      <c r="K219"/>
    </row>
    <row r="220" spans="3:11" s="4" customFormat="1" ht="11.25" customHeight="1">
      <c r="C220"/>
      <c r="D220"/>
      <c r="E220"/>
      <c r="F220"/>
      <c r="G220"/>
      <c r="H220"/>
      <c r="I220"/>
      <c r="J220"/>
      <c r="K220"/>
    </row>
    <row r="221" spans="3:11" s="4" customFormat="1" ht="11.25" customHeight="1">
      <c r="C221"/>
      <c r="D221"/>
      <c r="E221"/>
      <c r="F221"/>
      <c r="G221"/>
      <c r="H221"/>
      <c r="I221"/>
      <c r="J221"/>
      <c r="K221"/>
    </row>
    <row r="222" spans="3:11" s="4" customFormat="1" ht="11.25" customHeight="1">
      <c r="C222"/>
      <c r="D222"/>
      <c r="E222"/>
      <c r="F222"/>
      <c r="G222"/>
      <c r="H222"/>
      <c r="I222"/>
      <c r="J222"/>
      <c r="K222"/>
    </row>
    <row r="223" spans="3:11" s="4" customFormat="1" ht="11.25" customHeight="1">
      <c r="C223"/>
      <c r="D223"/>
      <c r="E223"/>
      <c r="F223"/>
      <c r="G223"/>
      <c r="H223"/>
      <c r="I223"/>
      <c r="J223"/>
      <c r="K223"/>
    </row>
    <row r="224" spans="3:11" s="4" customFormat="1" ht="11.25" customHeight="1">
      <c r="C224"/>
      <c r="D224"/>
      <c r="E224"/>
      <c r="F224"/>
      <c r="G224"/>
      <c r="H224"/>
      <c r="I224"/>
      <c r="J224"/>
      <c r="K224"/>
    </row>
    <row r="225" spans="3:11" s="4" customFormat="1" ht="11.25" customHeight="1">
      <c r="C225"/>
      <c r="D225"/>
      <c r="E225"/>
      <c r="F225"/>
      <c r="G225"/>
      <c r="H225"/>
      <c r="I225"/>
      <c r="J225"/>
      <c r="K225"/>
    </row>
    <row r="226" spans="3:11" s="4" customFormat="1" ht="11.25" customHeight="1">
      <c r="C226"/>
      <c r="D226"/>
      <c r="E226"/>
      <c r="F226"/>
      <c r="G226"/>
      <c r="H226"/>
      <c r="I226"/>
      <c r="J226"/>
      <c r="K226"/>
    </row>
    <row r="227" spans="3:11" s="4" customFormat="1" ht="11.25" customHeight="1">
      <c r="C227"/>
      <c r="D227"/>
      <c r="E227"/>
      <c r="F227"/>
      <c r="G227"/>
      <c r="H227"/>
      <c r="I227"/>
      <c r="J227"/>
      <c r="K227"/>
    </row>
    <row r="228" spans="3:11" s="4" customFormat="1" ht="11.25" customHeight="1">
      <c r="C228"/>
      <c r="D228"/>
      <c r="E228"/>
      <c r="F228"/>
      <c r="G228"/>
      <c r="H228"/>
      <c r="I228"/>
      <c r="J228"/>
      <c r="K228"/>
    </row>
    <row r="229" spans="3:11" s="4" customFormat="1" ht="11.25" customHeight="1">
      <c r="C229"/>
      <c r="D229"/>
      <c r="E229"/>
      <c r="F229"/>
      <c r="G229"/>
      <c r="H229"/>
      <c r="I229"/>
      <c r="J229"/>
      <c r="K229"/>
    </row>
    <row r="230" spans="3:11" s="4" customFormat="1" ht="11.25" customHeight="1">
      <c r="C230"/>
      <c r="D230"/>
      <c r="E230"/>
      <c r="F230"/>
      <c r="G230"/>
      <c r="H230"/>
      <c r="I230"/>
      <c r="J230"/>
      <c r="K230"/>
    </row>
    <row r="231" spans="3:11" s="4" customFormat="1" ht="11.25" customHeight="1">
      <c r="C231"/>
      <c r="D231"/>
      <c r="E231"/>
      <c r="F231"/>
      <c r="G231"/>
      <c r="H231"/>
      <c r="I231"/>
      <c r="J231"/>
      <c r="K231"/>
    </row>
    <row r="232" spans="3:11" s="4" customFormat="1" ht="11.25" customHeight="1">
      <c r="C232"/>
      <c r="D232"/>
      <c r="E232"/>
      <c r="F232"/>
      <c r="G232"/>
      <c r="H232"/>
      <c r="I232"/>
      <c r="J232"/>
      <c r="K232"/>
    </row>
    <row r="233" spans="3:11" s="4" customFormat="1" ht="11.25" customHeight="1">
      <c r="C233"/>
      <c r="D233"/>
      <c r="E233"/>
      <c r="F233"/>
      <c r="G233"/>
      <c r="H233"/>
      <c r="I233"/>
      <c r="J233"/>
      <c r="K233"/>
    </row>
    <row r="234" spans="3:11" s="4" customFormat="1" ht="11.25" customHeight="1">
      <c r="C234"/>
      <c r="D234"/>
      <c r="E234"/>
      <c r="F234"/>
      <c r="G234"/>
      <c r="H234"/>
      <c r="I234"/>
      <c r="J234"/>
      <c r="K234"/>
    </row>
    <row r="235" spans="3:11" s="4" customFormat="1" ht="11.25" customHeight="1">
      <c r="C235"/>
      <c r="D235"/>
      <c r="E235"/>
      <c r="F235"/>
      <c r="G235"/>
      <c r="H235"/>
      <c r="I235"/>
      <c r="J235"/>
      <c r="K235"/>
    </row>
    <row r="236" spans="3:11" s="4" customFormat="1" ht="11.25" customHeight="1">
      <c r="C236"/>
      <c r="D236"/>
      <c r="E236"/>
      <c r="F236"/>
      <c r="G236"/>
      <c r="H236"/>
      <c r="I236"/>
      <c r="J236"/>
      <c r="K236"/>
    </row>
    <row r="237" spans="3:11" s="4" customFormat="1" ht="11.25" customHeight="1">
      <c r="C237"/>
      <c r="D237"/>
      <c r="E237"/>
      <c r="F237"/>
      <c r="G237"/>
      <c r="H237"/>
      <c r="I237"/>
      <c r="J237"/>
      <c r="K237"/>
    </row>
    <row r="238" spans="3:11" s="4" customFormat="1" ht="11.25" customHeight="1">
      <c r="C238"/>
      <c r="D238"/>
      <c r="E238"/>
      <c r="F238"/>
      <c r="G238"/>
      <c r="H238"/>
      <c r="I238"/>
      <c r="J238"/>
      <c r="K238"/>
    </row>
    <row r="239" spans="3:11" s="4" customFormat="1" ht="11.25" customHeight="1">
      <c r="C239"/>
      <c r="D239"/>
      <c r="E239"/>
      <c r="F239"/>
      <c r="G239"/>
      <c r="H239"/>
      <c r="I239"/>
      <c r="J239"/>
      <c r="K239"/>
    </row>
    <row r="240" spans="3:11" s="4" customFormat="1" ht="11.25" customHeight="1">
      <c r="C240"/>
      <c r="D240"/>
      <c r="E240"/>
      <c r="F240"/>
      <c r="G240"/>
      <c r="H240"/>
      <c r="I240"/>
      <c r="J240"/>
      <c r="K240"/>
    </row>
    <row r="241" spans="3:11" s="4" customFormat="1" ht="11.25" customHeight="1">
      <c r="C241"/>
      <c r="D241"/>
      <c r="E241"/>
      <c r="F241"/>
      <c r="G241"/>
      <c r="H241"/>
      <c r="I241"/>
      <c r="J241"/>
      <c r="K241"/>
    </row>
    <row r="242" spans="3:11" s="4" customFormat="1" ht="11.25" customHeight="1">
      <c r="C242"/>
      <c r="D242"/>
      <c r="E242"/>
      <c r="F242"/>
      <c r="G242"/>
      <c r="H242"/>
      <c r="I242"/>
      <c r="J242"/>
      <c r="K242"/>
    </row>
    <row r="243" spans="3:11" s="4" customFormat="1" ht="11.25" customHeight="1">
      <c r="C243"/>
      <c r="D243"/>
      <c r="E243"/>
      <c r="F243"/>
      <c r="G243"/>
      <c r="H243"/>
      <c r="I243"/>
      <c r="J243"/>
      <c r="K243"/>
    </row>
    <row r="244" spans="3:11" s="4" customFormat="1" ht="11.25" customHeight="1">
      <c r="C244"/>
      <c r="D244"/>
      <c r="E244"/>
      <c r="F244"/>
      <c r="G244"/>
      <c r="H244"/>
      <c r="I244"/>
      <c r="J244"/>
      <c r="K244"/>
    </row>
    <row r="245" spans="3:11" s="4" customFormat="1" ht="11.25" customHeight="1">
      <c r="C245"/>
      <c r="D245"/>
      <c r="E245"/>
      <c r="F245"/>
      <c r="G245"/>
      <c r="H245"/>
      <c r="I245"/>
      <c r="J245"/>
      <c r="K245"/>
    </row>
    <row r="246" spans="3:11" s="4" customFormat="1" ht="11.25" customHeight="1">
      <c r="C246"/>
      <c r="D246"/>
      <c r="E246"/>
      <c r="F246"/>
      <c r="G246"/>
      <c r="H246"/>
      <c r="I246"/>
      <c r="J246"/>
      <c r="K246"/>
    </row>
    <row r="247" spans="3:11" s="4" customFormat="1" ht="11.25" customHeight="1">
      <c r="C247"/>
      <c r="D247"/>
      <c r="E247"/>
      <c r="F247"/>
      <c r="G247"/>
      <c r="H247"/>
      <c r="I247"/>
      <c r="J247"/>
      <c r="K247"/>
    </row>
    <row r="248" spans="3:11" s="4" customFormat="1" ht="11.25" customHeight="1">
      <c r="C248"/>
      <c r="D248"/>
      <c r="E248"/>
      <c r="F248"/>
      <c r="G248"/>
      <c r="H248"/>
      <c r="I248"/>
      <c r="J248"/>
      <c r="K248"/>
    </row>
    <row r="249" spans="3:11" s="4" customFormat="1" ht="11.25" customHeight="1">
      <c r="C249"/>
      <c r="D249"/>
      <c r="E249"/>
      <c r="F249"/>
      <c r="G249"/>
      <c r="H249"/>
      <c r="I249"/>
      <c r="J249"/>
      <c r="K249"/>
    </row>
    <row r="250" spans="3:11" s="4" customFormat="1" ht="11.25" customHeight="1">
      <c r="C250"/>
      <c r="D250"/>
      <c r="E250"/>
      <c r="F250"/>
      <c r="G250"/>
      <c r="H250"/>
      <c r="I250"/>
      <c r="J250"/>
      <c r="K250"/>
    </row>
    <row r="251" spans="3:11" s="4" customFormat="1" ht="11.25" customHeight="1">
      <c r="C251"/>
      <c r="D251"/>
      <c r="E251"/>
      <c r="F251"/>
      <c r="G251"/>
      <c r="H251"/>
      <c r="I251"/>
      <c r="J251"/>
      <c r="K251"/>
    </row>
    <row r="252" spans="3:11" s="4" customFormat="1" ht="11.25" customHeight="1">
      <c r="C252"/>
      <c r="D252"/>
      <c r="E252"/>
      <c r="F252"/>
      <c r="G252"/>
      <c r="H252"/>
      <c r="I252"/>
      <c r="J252"/>
      <c r="K252"/>
    </row>
    <row r="253" spans="3:11" s="4" customFormat="1" ht="11.25" customHeight="1">
      <c r="C253"/>
      <c r="D253"/>
      <c r="E253"/>
      <c r="F253"/>
      <c r="G253"/>
      <c r="H253"/>
      <c r="I253"/>
      <c r="J253"/>
      <c r="K253"/>
    </row>
    <row r="254" spans="3:11" s="4" customFormat="1" ht="11.25" customHeight="1">
      <c r="C254"/>
      <c r="D254"/>
      <c r="E254"/>
      <c r="F254"/>
      <c r="G254"/>
      <c r="H254"/>
      <c r="I254"/>
      <c r="J254"/>
      <c r="K254"/>
    </row>
    <row r="255" spans="3:11" s="4" customFormat="1" ht="11.25" customHeight="1">
      <c r="C255"/>
      <c r="D255"/>
      <c r="E255"/>
      <c r="F255"/>
      <c r="G255"/>
      <c r="H255"/>
      <c r="I255"/>
      <c r="J255"/>
      <c r="K255"/>
    </row>
    <row r="256" spans="3:11" s="4" customFormat="1" ht="11.25" customHeight="1">
      <c r="C256"/>
      <c r="D256"/>
      <c r="E256"/>
      <c r="F256"/>
      <c r="G256"/>
      <c r="H256"/>
      <c r="I256"/>
      <c r="J256"/>
      <c r="K256"/>
    </row>
    <row r="257" spans="3:11" s="4" customFormat="1" ht="11.25" customHeight="1">
      <c r="C257"/>
      <c r="D257"/>
      <c r="E257"/>
      <c r="F257"/>
      <c r="G257"/>
      <c r="H257"/>
      <c r="I257"/>
      <c r="J257"/>
      <c r="K257"/>
    </row>
    <row r="258" spans="3:11" s="4" customFormat="1" ht="11.25" customHeight="1">
      <c r="C258"/>
      <c r="D258"/>
      <c r="E258"/>
      <c r="F258"/>
      <c r="G258"/>
      <c r="H258"/>
      <c r="I258"/>
      <c r="J258"/>
      <c r="K258"/>
    </row>
    <row r="259" spans="3:11" s="4" customFormat="1" ht="11.25" customHeight="1">
      <c r="C259"/>
      <c r="D259"/>
      <c r="E259"/>
      <c r="F259"/>
      <c r="G259"/>
      <c r="H259"/>
      <c r="I259"/>
      <c r="J259"/>
      <c r="K259"/>
    </row>
    <row r="260" spans="3:11" s="4" customFormat="1" ht="11.25" customHeight="1">
      <c r="C260"/>
      <c r="D260"/>
      <c r="E260"/>
      <c r="F260"/>
      <c r="G260"/>
      <c r="H260"/>
      <c r="I260"/>
      <c r="J260"/>
      <c r="K260"/>
    </row>
    <row r="261" spans="3:11" s="4" customFormat="1" ht="11.25" customHeight="1">
      <c r="C261"/>
      <c r="D261"/>
      <c r="E261"/>
      <c r="F261"/>
      <c r="G261"/>
      <c r="H261"/>
      <c r="I261"/>
      <c r="J261"/>
      <c r="K261"/>
    </row>
    <row r="262" spans="3:11" s="4" customFormat="1" ht="11.25" customHeight="1">
      <c r="C262"/>
      <c r="D262"/>
      <c r="E262"/>
      <c r="F262"/>
      <c r="G262"/>
      <c r="H262"/>
      <c r="I262"/>
      <c r="J262"/>
      <c r="K262"/>
    </row>
    <row r="263" spans="3:11" s="4" customFormat="1" ht="11.25" customHeight="1">
      <c r="C263"/>
      <c r="D263"/>
      <c r="E263"/>
      <c r="F263"/>
      <c r="G263"/>
      <c r="H263"/>
      <c r="I263"/>
      <c r="J263"/>
      <c r="K263"/>
    </row>
    <row r="264" spans="3:11" s="4" customFormat="1" ht="11.25" customHeight="1">
      <c r="C264"/>
      <c r="D264"/>
      <c r="E264"/>
      <c r="F264"/>
      <c r="G264"/>
      <c r="H264"/>
      <c r="I264"/>
      <c r="J264"/>
      <c r="K264"/>
    </row>
    <row r="265" spans="3:11" s="4" customFormat="1" ht="11.25" customHeight="1">
      <c r="C265"/>
      <c r="D265"/>
      <c r="E265"/>
      <c r="F265"/>
      <c r="G265"/>
      <c r="H265"/>
      <c r="I265"/>
      <c r="J265"/>
      <c r="K265"/>
    </row>
    <row r="266" spans="3:11" s="4" customFormat="1" ht="11.25" customHeight="1">
      <c r="C266"/>
      <c r="D266"/>
      <c r="E266"/>
      <c r="F266"/>
      <c r="G266"/>
      <c r="H266"/>
      <c r="I266"/>
      <c r="J266"/>
      <c r="K266"/>
    </row>
    <row r="267" spans="3:11" s="4" customFormat="1" ht="11.25" customHeight="1">
      <c r="C267"/>
      <c r="D267"/>
      <c r="E267"/>
      <c r="F267"/>
      <c r="G267"/>
      <c r="H267"/>
      <c r="I267"/>
      <c r="J267"/>
      <c r="K267"/>
    </row>
    <row r="268" spans="3:11" s="4" customFormat="1" ht="11.25" customHeight="1">
      <c r="C268"/>
      <c r="D268"/>
      <c r="E268"/>
      <c r="F268"/>
      <c r="G268"/>
      <c r="H268"/>
      <c r="I268"/>
      <c r="J268"/>
      <c r="K268"/>
    </row>
    <row r="269" spans="3:11" s="4" customFormat="1" ht="11.25" customHeight="1">
      <c r="C269"/>
      <c r="D269"/>
      <c r="E269"/>
      <c r="F269"/>
      <c r="G269"/>
      <c r="H269"/>
      <c r="I269"/>
      <c r="J269"/>
      <c r="K269"/>
    </row>
    <row r="270" spans="3:11" s="4" customFormat="1" ht="11.25" customHeight="1">
      <c r="C270"/>
      <c r="D270"/>
      <c r="E270"/>
      <c r="F270"/>
      <c r="G270"/>
      <c r="H270"/>
      <c r="I270"/>
      <c r="J270"/>
      <c r="K270"/>
    </row>
    <row r="271" spans="3:11" s="4" customFormat="1" ht="11.25" customHeight="1">
      <c r="C271"/>
      <c r="D271"/>
      <c r="E271"/>
      <c r="F271"/>
      <c r="G271"/>
      <c r="H271"/>
      <c r="I271"/>
      <c r="J271"/>
      <c r="K271"/>
    </row>
    <row r="272" spans="3:11" s="4" customFormat="1" ht="11.25" customHeight="1">
      <c r="C272"/>
      <c r="D272"/>
      <c r="E272"/>
      <c r="F272"/>
      <c r="G272"/>
      <c r="H272"/>
      <c r="I272"/>
      <c r="J272"/>
      <c r="K272"/>
    </row>
    <row r="273" spans="3:11" s="4" customFormat="1" ht="11.25" customHeight="1">
      <c r="C273"/>
      <c r="D273"/>
      <c r="E273"/>
      <c r="F273"/>
      <c r="G273"/>
      <c r="H273"/>
      <c r="I273"/>
      <c r="J273"/>
      <c r="K273"/>
    </row>
    <row r="274" spans="3:11" s="4" customFormat="1" ht="11.25" customHeight="1">
      <c r="C274"/>
      <c r="D274"/>
      <c r="E274"/>
      <c r="F274"/>
      <c r="G274"/>
      <c r="H274"/>
      <c r="I274"/>
      <c r="J274"/>
      <c r="K274"/>
    </row>
    <row r="275" spans="3:11" s="4" customFormat="1" ht="11.25" customHeight="1">
      <c r="C275"/>
      <c r="D275"/>
      <c r="E275"/>
      <c r="F275"/>
      <c r="G275"/>
      <c r="H275"/>
      <c r="I275"/>
      <c r="J275"/>
      <c r="K275"/>
    </row>
    <row r="276" spans="3:11" s="4" customFormat="1" ht="11.25" customHeight="1">
      <c r="C276"/>
      <c r="D276"/>
      <c r="E276"/>
      <c r="F276"/>
      <c r="G276"/>
      <c r="H276"/>
      <c r="I276"/>
      <c r="J276"/>
      <c r="K276"/>
    </row>
    <row r="277" spans="3:11" s="4" customFormat="1" ht="11.25" customHeight="1">
      <c r="C277"/>
      <c r="D277"/>
      <c r="E277"/>
      <c r="F277"/>
      <c r="G277"/>
      <c r="H277"/>
      <c r="I277"/>
      <c r="J277"/>
      <c r="K277"/>
    </row>
    <row r="278" spans="3:11" s="4" customFormat="1" ht="11.25" customHeight="1">
      <c r="C278"/>
      <c r="D278"/>
      <c r="E278"/>
      <c r="F278"/>
      <c r="G278"/>
      <c r="H278"/>
      <c r="I278"/>
      <c r="J278"/>
      <c r="K278"/>
    </row>
    <row r="279" spans="3:11" s="4" customFormat="1" ht="11.25" customHeight="1">
      <c r="C279"/>
      <c r="D279"/>
      <c r="E279"/>
      <c r="F279"/>
      <c r="G279"/>
      <c r="H279"/>
      <c r="I279"/>
      <c r="J279"/>
      <c r="K279"/>
    </row>
    <row r="280" spans="3:11" s="4" customFormat="1" ht="11.25" customHeight="1">
      <c r="C280"/>
      <c r="D280"/>
      <c r="E280"/>
      <c r="F280"/>
      <c r="G280"/>
      <c r="H280"/>
      <c r="I280"/>
      <c r="J280"/>
      <c r="K280"/>
    </row>
    <row r="281" spans="3:11" s="4" customFormat="1" ht="11.25" customHeight="1">
      <c r="C281"/>
      <c r="D281"/>
      <c r="E281"/>
      <c r="F281"/>
      <c r="G281"/>
      <c r="H281"/>
      <c r="I281"/>
      <c r="J281"/>
      <c r="K281"/>
    </row>
    <row r="282" spans="3:11" s="4" customFormat="1" ht="11.25" customHeight="1">
      <c r="C282"/>
      <c r="D282"/>
      <c r="E282"/>
      <c r="F282"/>
      <c r="G282"/>
      <c r="H282"/>
      <c r="I282"/>
      <c r="J282"/>
      <c r="K282"/>
    </row>
    <row r="283" spans="3:11" s="4" customFormat="1" ht="11.25" customHeight="1">
      <c r="C283"/>
      <c r="D283"/>
      <c r="E283"/>
      <c r="F283"/>
      <c r="G283"/>
      <c r="H283"/>
      <c r="I283"/>
      <c r="J283"/>
      <c r="K283"/>
    </row>
    <row r="284" spans="3:11" s="4" customFormat="1" ht="11.25" customHeight="1">
      <c r="C284"/>
      <c r="D284"/>
      <c r="E284"/>
      <c r="F284"/>
      <c r="G284"/>
      <c r="H284"/>
      <c r="I284"/>
      <c r="J284"/>
      <c r="K284"/>
    </row>
    <row r="285" spans="3:11" s="4" customFormat="1" ht="11.25" customHeight="1">
      <c r="C285"/>
      <c r="D285"/>
      <c r="E285"/>
      <c r="F285"/>
      <c r="G285"/>
      <c r="H285"/>
      <c r="I285"/>
      <c r="J285"/>
      <c r="K285"/>
    </row>
    <row r="286" spans="3:11" s="4" customFormat="1" ht="11.25" customHeight="1">
      <c r="C286"/>
      <c r="D286"/>
      <c r="E286"/>
      <c r="F286"/>
      <c r="G286"/>
      <c r="H286"/>
      <c r="I286"/>
      <c r="J286"/>
      <c r="K286"/>
    </row>
    <row r="287" spans="3:11" s="4" customFormat="1" ht="11.25" customHeight="1">
      <c r="C287"/>
      <c r="D287"/>
      <c r="E287"/>
      <c r="F287"/>
      <c r="G287"/>
      <c r="H287"/>
      <c r="I287"/>
      <c r="J287"/>
      <c r="K287"/>
    </row>
    <row r="288" spans="3:11" s="4" customFormat="1" ht="11.25" customHeight="1">
      <c r="C288"/>
      <c r="D288"/>
      <c r="E288"/>
      <c r="F288"/>
      <c r="G288"/>
      <c r="H288"/>
      <c r="I288"/>
      <c r="J288"/>
      <c r="K288"/>
    </row>
    <row r="289" spans="3:11" s="4" customFormat="1" ht="11.25" customHeight="1">
      <c r="C289"/>
      <c r="D289"/>
      <c r="E289"/>
      <c r="F289"/>
      <c r="G289"/>
      <c r="H289"/>
      <c r="I289"/>
      <c r="J289"/>
      <c r="K289"/>
    </row>
    <row r="290" spans="3:11" s="4" customFormat="1" ht="11.25" customHeight="1">
      <c r="C290"/>
      <c r="D290"/>
      <c r="E290"/>
      <c r="F290"/>
      <c r="G290"/>
      <c r="H290"/>
      <c r="I290"/>
      <c r="J290"/>
      <c r="K290"/>
    </row>
    <row r="291" spans="3:11" s="4" customFormat="1" ht="11.25" customHeight="1">
      <c r="C291"/>
      <c r="D291"/>
      <c r="E291"/>
      <c r="F291"/>
      <c r="G291"/>
      <c r="H291"/>
      <c r="I291"/>
      <c r="J291"/>
      <c r="K291"/>
    </row>
    <row r="292" spans="3:11" s="4" customFormat="1" ht="11.25" customHeight="1">
      <c r="C292"/>
      <c r="D292"/>
      <c r="E292"/>
      <c r="F292"/>
      <c r="G292"/>
      <c r="H292"/>
      <c r="I292"/>
      <c r="J292"/>
      <c r="K292"/>
    </row>
    <row r="293" spans="3:11" s="4" customFormat="1" ht="11.25" customHeight="1">
      <c r="C293"/>
      <c r="D293"/>
      <c r="E293"/>
      <c r="F293"/>
      <c r="G293"/>
      <c r="H293"/>
      <c r="I293"/>
      <c r="J293"/>
      <c r="K293"/>
    </row>
    <row r="294" spans="3:11" s="4" customFormat="1" ht="11.25" customHeight="1">
      <c r="C294"/>
      <c r="D294"/>
      <c r="E294"/>
      <c r="F294"/>
      <c r="G294"/>
      <c r="H294"/>
      <c r="I294"/>
      <c r="J294"/>
      <c r="K294"/>
    </row>
    <row r="295" spans="3:11" s="4" customFormat="1" ht="11.25" customHeight="1">
      <c r="C295"/>
      <c r="D295"/>
      <c r="E295"/>
      <c r="F295"/>
      <c r="G295"/>
      <c r="H295"/>
      <c r="I295"/>
      <c r="J295"/>
      <c r="K295"/>
    </row>
    <row r="296" spans="3:11" s="4" customFormat="1" ht="11.25" customHeight="1">
      <c r="C296"/>
      <c r="D296"/>
      <c r="E296"/>
      <c r="F296"/>
      <c r="G296"/>
      <c r="H296"/>
      <c r="I296"/>
      <c r="J296"/>
      <c r="K296"/>
    </row>
    <row r="297" spans="3:11" s="4" customFormat="1" ht="11.25" customHeight="1">
      <c r="C297"/>
      <c r="D297"/>
      <c r="E297"/>
      <c r="F297"/>
      <c r="G297"/>
      <c r="H297"/>
      <c r="I297"/>
      <c r="J297"/>
      <c r="K297"/>
    </row>
    <row r="298" spans="3:11" s="4" customFormat="1" ht="11.25" customHeight="1">
      <c r="C298"/>
      <c r="D298"/>
      <c r="E298"/>
      <c r="F298"/>
      <c r="G298"/>
      <c r="H298"/>
      <c r="I298"/>
      <c r="J298"/>
      <c r="K298"/>
    </row>
    <row r="299" spans="3:11" s="4" customFormat="1" ht="11.25" customHeight="1">
      <c r="C299"/>
      <c r="D299"/>
      <c r="E299"/>
      <c r="F299"/>
      <c r="G299"/>
      <c r="H299"/>
      <c r="I299"/>
      <c r="J299"/>
      <c r="K299"/>
    </row>
    <row r="300" spans="3:11" s="4" customFormat="1" ht="11.25" customHeight="1">
      <c r="C300"/>
      <c r="D300"/>
      <c r="E300"/>
      <c r="F300"/>
      <c r="G300"/>
      <c r="H300"/>
      <c r="I300"/>
      <c r="J300"/>
      <c r="K300"/>
    </row>
    <row r="301" spans="3:11" s="4" customFormat="1" ht="11.25" customHeight="1">
      <c r="C301"/>
      <c r="D301"/>
      <c r="E301"/>
      <c r="F301"/>
      <c r="G301"/>
      <c r="H301"/>
      <c r="I301"/>
      <c r="J301"/>
      <c r="K301"/>
    </row>
    <row r="302" spans="3:11" s="4" customFormat="1" ht="11.25" customHeight="1">
      <c r="C302"/>
      <c r="D302"/>
      <c r="E302"/>
      <c r="F302"/>
      <c r="G302"/>
      <c r="H302"/>
      <c r="I302"/>
      <c r="J302"/>
      <c r="K302"/>
    </row>
    <row r="303" spans="3:11" s="4" customFormat="1" ht="11.25" customHeight="1">
      <c r="C303"/>
      <c r="D303"/>
      <c r="E303"/>
      <c r="F303"/>
      <c r="G303"/>
      <c r="H303"/>
      <c r="I303"/>
      <c r="J303"/>
      <c r="K303"/>
    </row>
    <row r="304" spans="3:11" s="4" customFormat="1" ht="11.25" customHeight="1">
      <c r="C304"/>
      <c r="D304"/>
      <c r="E304"/>
      <c r="F304"/>
      <c r="G304"/>
      <c r="H304"/>
      <c r="I304"/>
      <c r="J304"/>
      <c r="K304"/>
    </row>
    <row r="305" spans="3:11" s="4" customFormat="1" ht="11.25" customHeight="1">
      <c r="C305"/>
      <c r="D305"/>
      <c r="E305"/>
      <c r="F305"/>
      <c r="G305"/>
      <c r="H305"/>
      <c r="I305"/>
      <c r="J305"/>
      <c r="K305"/>
    </row>
    <row r="306" spans="3:11" s="4" customFormat="1" ht="11.25" customHeight="1">
      <c r="C306"/>
      <c r="D306"/>
      <c r="E306"/>
      <c r="F306"/>
      <c r="G306"/>
      <c r="H306"/>
      <c r="I306"/>
      <c r="J306"/>
      <c r="K306"/>
    </row>
    <row r="307" spans="3:11" s="4" customFormat="1" ht="11.25" customHeight="1">
      <c r="C307"/>
      <c r="D307"/>
      <c r="E307"/>
      <c r="F307"/>
      <c r="G307"/>
      <c r="H307"/>
      <c r="I307"/>
      <c r="J307"/>
      <c r="K307"/>
    </row>
    <row r="308" spans="3:11" s="4" customFormat="1" ht="11.25" customHeight="1">
      <c r="C308"/>
      <c r="D308"/>
      <c r="E308"/>
      <c r="F308"/>
      <c r="G308"/>
      <c r="H308"/>
      <c r="I308"/>
      <c r="J308"/>
      <c r="K308"/>
    </row>
    <row r="309" spans="3:11" s="4" customFormat="1" ht="11.25" customHeight="1">
      <c r="C309"/>
      <c r="D309"/>
      <c r="E309"/>
      <c r="F309"/>
      <c r="G309"/>
      <c r="H309"/>
      <c r="I309"/>
      <c r="J309"/>
      <c r="K309"/>
    </row>
    <row r="310" spans="3:11" s="4" customFormat="1" ht="11.25" customHeight="1">
      <c r="C310"/>
      <c r="D310"/>
      <c r="E310"/>
      <c r="F310"/>
      <c r="G310"/>
      <c r="H310"/>
      <c r="I310"/>
      <c r="J310"/>
      <c r="K310"/>
    </row>
    <row r="311" spans="3:11" s="4" customFormat="1" ht="11.25" customHeight="1">
      <c r="C311"/>
      <c r="D311"/>
      <c r="E311"/>
      <c r="F311"/>
      <c r="G311"/>
      <c r="H311"/>
      <c r="I311"/>
      <c r="J311"/>
      <c r="K311"/>
    </row>
    <row r="312" spans="3:11" s="4" customFormat="1" ht="11.25" customHeight="1">
      <c r="C312"/>
      <c r="D312"/>
      <c r="E312"/>
      <c r="F312"/>
      <c r="G312"/>
      <c r="H312"/>
      <c r="I312"/>
      <c r="J312"/>
      <c r="K312"/>
    </row>
    <row r="313" spans="3:11" s="4" customFormat="1" ht="11.25" customHeight="1">
      <c r="C313"/>
      <c r="D313"/>
      <c r="E313"/>
      <c r="F313"/>
      <c r="G313"/>
      <c r="H313"/>
      <c r="I313"/>
      <c r="J313"/>
      <c r="K313"/>
    </row>
    <row r="314" spans="3:11" s="4" customFormat="1" ht="11.25" customHeight="1">
      <c r="C314"/>
      <c r="D314"/>
      <c r="E314"/>
      <c r="F314"/>
      <c r="G314"/>
      <c r="H314"/>
      <c r="I314"/>
      <c r="J314"/>
      <c r="K314"/>
    </row>
    <row r="315" spans="3:11" s="4" customFormat="1" ht="11.25" customHeight="1">
      <c r="C315"/>
      <c r="D315"/>
      <c r="E315"/>
      <c r="F315"/>
      <c r="G315"/>
      <c r="H315"/>
      <c r="I315"/>
      <c r="J315"/>
      <c r="K315"/>
    </row>
    <row r="316" spans="3:11" s="4" customFormat="1" ht="11.25" customHeight="1">
      <c r="C316"/>
      <c r="D316"/>
      <c r="E316"/>
      <c r="F316"/>
      <c r="G316"/>
      <c r="H316"/>
      <c r="I316"/>
      <c r="J316"/>
      <c r="K316"/>
    </row>
    <row r="317" spans="3:11" s="4" customFormat="1" ht="11.25" customHeight="1">
      <c r="C317"/>
      <c r="D317"/>
      <c r="E317"/>
      <c r="F317"/>
      <c r="G317"/>
      <c r="H317"/>
      <c r="I317"/>
      <c r="J317"/>
      <c r="K317"/>
    </row>
    <row r="318" spans="3:11" s="4" customFormat="1" ht="11.25" customHeight="1">
      <c r="C318"/>
      <c r="D318"/>
      <c r="E318"/>
      <c r="F318"/>
      <c r="G318"/>
      <c r="H318"/>
      <c r="I318"/>
      <c r="J318"/>
      <c r="K318"/>
    </row>
    <row r="319" spans="3:11" s="4" customFormat="1" ht="11.25" customHeight="1">
      <c r="C319"/>
      <c r="D319"/>
      <c r="E319"/>
      <c r="F319"/>
      <c r="G319"/>
      <c r="H319"/>
      <c r="I319"/>
      <c r="J319"/>
      <c r="K319"/>
    </row>
    <row r="320" spans="3:11" s="4" customFormat="1" ht="11.25" customHeight="1">
      <c r="C320"/>
      <c r="D320"/>
      <c r="E320"/>
      <c r="F320"/>
      <c r="G320"/>
      <c r="H320"/>
      <c r="I320"/>
      <c r="J320"/>
      <c r="K320"/>
    </row>
    <row r="321" spans="3:11" s="4" customFormat="1" ht="11.25" customHeight="1">
      <c r="C321"/>
      <c r="D321"/>
      <c r="E321"/>
      <c r="F321"/>
      <c r="G321"/>
      <c r="H321"/>
      <c r="I321"/>
      <c r="J321"/>
      <c r="K321"/>
    </row>
    <row r="322" spans="3:11" s="4" customFormat="1" ht="11.25" customHeight="1">
      <c r="C322"/>
      <c r="D322"/>
      <c r="E322"/>
      <c r="F322"/>
      <c r="G322"/>
      <c r="H322"/>
      <c r="I322"/>
      <c r="J322"/>
      <c r="K322"/>
    </row>
    <row r="323" spans="3:11" s="4" customFormat="1" ht="11.25" customHeight="1">
      <c r="C323"/>
      <c r="D323"/>
      <c r="E323"/>
      <c r="F323"/>
      <c r="G323"/>
      <c r="H323"/>
      <c r="I323"/>
      <c r="J323"/>
      <c r="K323"/>
    </row>
    <row r="324" spans="3:11" s="4" customFormat="1" ht="11.25" customHeight="1">
      <c r="C324"/>
      <c r="D324"/>
      <c r="E324"/>
      <c r="F324"/>
      <c r="G324"/>
      <c r="H324"/>
      <c r="I324"/>
      <c r="J324"/>
      <c r="K324"/>
    </row>
    <row r="325" spans="3:11" s="4" customFormat="1" ht="11.25" customHeight="1">
      <c r="C325"/>
      <c r="D325"/>
      <c r="E325"/>
      <c r="F325"/>
      <c r="G325"/>
      <c r="H325"/>
      <c r="I325"/>
      <c r="J325"/>
      <c r="K325"/>
    </row>
    <row r="326" spans="3:11" s="4" customFormat="1" ht="11.25" customHeight="1">
      <c r="C326"/>
      <c r="D326"/>
      <c r="E326"/>
      <c r="F326"/>
      <c r="G326"/>
      <c r="H326"/>
      <c r="I326"/>
      <c r="J326"/>
      <c r="K326"/>
    </row>
    <row r="327" spans="3:11" s="4" customFormat="1" ht="11.25" customHeight="1">
      <c r="C327"/>
      <c r="D327"/>
      <c r="E327"/>
      <c r="F327"/>
      <c r="G327"/>
      <c r="H327"/>
      <c r="I327"/>
      <c r="J327"/>
      <c r="K327"/>
    </row>
    <row r="328" spans="3:11" s="4" customFormat="1" ht="11.25" customHeight="1">
      <c r="C328"/>
      <c r="D328"/>
      <c r="E328"/>
      <c r="F328"/>
      <c r="G328"/>
      <c r="H328"/>
      <c r="I328"/>
      <c r="J328"/>
      <c r="K328"/>
    </row>
    <row r="329" spans="3:11" s="4" customFormat="1" ht="11.25" customHeight="1">
      <c r="C329"/>
      <c r="D329"/>
      <c r="E329"/>
      <c r="F329"/>
      <c r="G329"/>
      <c r="H329"/>
      <c r="I329"/>
      <c r="J329"/>
      <c r="K329"/>
    </row>
    <row r="330" spans="3:11" s="4" customFormat="1" ht="11.25" customHeight="1">
      <c r="C330"/>
      <c r="D330"/>
      <c r="E330"/>
      <c r="F330"/>
      <c r="G330"/>
      <c r="H330"/>
      <c r="I330"/>
      <c r="J330"/>
      <c r="K330"/>
    </row>
    <row r="331" spans="3:11" s="4" customFormat="1" ht="11.25" customHeight="1">
      <c r="C331"/>
      <c r="D331"/>
      <c r="E331"/>
      <c r="F331"/>
      <c r="G331"/>
      <c r="H331"/>
      <c r="I331"/>
      <c r="J331"/>
      <c r="K331"/>
    </row>
    <row r="332" spans="3:11" s="4" customFormat="1" ht="11.25" customHeight="1">
      <c r="C332"/>
      <c r="D332"/>
      <c r="E332"/>
      <c r="F332"/>
      <c r="G332"/>
      <c r="H332"/>
      <c r="I332"/>
      <c r="J332"/>
      <c r="K332"/>
    </row>
    <row r="333" spans="3:11" s="4" customFormat="1" ht="11.25" customHeight="1">
      <c r="C333"/>
      <c r="D333"/>
      <c r="E333"/>
      <c r="F333"/>
      <c r="G333"/>
      <c r="H333"/>
      <c r="I333"/>
      <c r="J333"/>
      <c r="K333"/>
    </row>
    <row r="334" spans="3:11" s="4" customFormat="1" ht="11.25" customHeight="1">
      <c r="C334"/>
      <c r="D334"/>
      <c r="E334"/>
      <c r="F334"/>
      <c r="G334"/>
      <c r="H334"/>
      <c r="I334"/>
      <c r="J334"/>
      <c r="K334"/>
    </row>
    <row r="335" spans="3:11" s="4" customFormat="1" ht="11.25" customHeight="1">
      <c r="C335"/>
      <c r="D335"/>
      <c r="E335"/>
      <c r="F335"/>
      <c r="G335"/>
      <c r="H335"/>
      <c r="I335"/>
      <c r="J335"/>
      <c r="K335"/>
    </row>
    <row r="336" spans="3:11" s="4" customFormat="1" ht="11.25" customHeight="1">
      <c r="C336"/>
      <c r="D336"/>
      <c r="E336"/>
      <c r="F336"/>
      <c r="G336"/>
      <c r="H336"/>
      <c r="I336"/>
      <c r="J336"/>
      <c r="K336"/>
    </row>
    <row r="337" spans="3:11" s="4" customFormat="1" ht="11.25" customHeight="1">
      <c r="C337"/>
      <c r="D337"/>
      <c r="E337"/>
      <c r="F337"/>
      <c r="G337"/>
      <c r="H337"/>
      <c r="I337"/>
      <c r="J337"/>
      <c r="K337"/>
    </row>
    <row r="338" spans="3:11" s="4" customFormat="1" ht="11.25" customHeight="1">
      <c r="C338"/>
      <c r="D338"/>
      <c r="E338"/>
      <c r="F338"/>
      <c r="G338"/>
      <c r="H338"/>
      <c r="I338"/>
      <c r="J338"/>
      <c r="K338"/>
    </row>
    <row r="339" spans="3:11" s="4" customFormat="1" ht="11.25" customHeight="1">
      <c r="C339"/>
      <c r="D339"/>
      <c r="E339"/>
      <c r="F339"/>
      <c r="G339"/>
      <c r="H339"/>
      <c r="I339"/>
      <c r="J339"/>
      <c r="K339"/>
    </row>
    <row r="340" spans="3:11" s="4" customFormat="1" ht="11.25" customHeight="1">
      <c r="C340"/>
      <c r="D340"/>
      <c r="E340"/>
      <c r="F340"/>
      <c r="G340"/>
      <c r="H340"/>
      <c r="I340"/>
      <c r="J340"/>
      <c r="K340"/>
    </row>
    <row r="341" spans="3:11" s="4" customFormat="1" ht="11.25" customHeight="1">
      <c r="C341"/>
      <c r="D341"/>
      <c r="E341"/>
      <c r="F341"/>
      <c r="G341"/>
      <c r="H341"/>
      <c r="I341"/>
      <c r="J341"/>
      <c r="K341"/>
    </row>
    <row r="342" spans="3:11" s="4" customFormat="1" ht="11.25" customHeight="1">
      <c r="C342"/>
      <c r="D342"/>
      <c r="E342"/>
      <c r="F342"/>
      <c r="G342"/>
      <c r="H342"/>
      <c r="I342"/>
      <c r="J342"/>
      <c r="K342"/>
    </row>
    <row r="343" spans="3:11" s="4" customFormat="1" ht="11.25" customHeight="1">
      <c r="C343"/>
      <c r="D343"/>
      <c r="E343"/>
      <c r="F343"/>
      <c r="G343"/>
      <c r="H343"/>
      <c r="I343"/>
      <c r="J343"/>
      <c r="K343"/>
    </row>
    <row r="344" spans="3:11" s="4" customFormat="1" ht="11.25" customHeight="1">
      <c r="C344"/>
      <c r="D344"/>
      <c r="E344"/>
      <c r="F344"/>
      <c r="G344"/>
      <c r="H344"/>
      <c r="I344"/>
      <c r="J344"/>
      <c r="K344"/>
    </row>
    <row r="345" spans="3:11" s="4" customFormat="1" ht="11.25" customHeight="1">
      <c r="C345"/>
      <c r="D345"/>
      <c r="E345"/>
      <c r="F345"/>
      <c r="G345"/>
      <c r="H345"/>
      <c r="I345"/>
      <c r="J345"/>
      <c r="K345"/>
    </row>
    <row r="346" spans="3:11" s="4" customFormat="1" ht="11.25" customHeight="1">
      <c r="C346"/>
      <c r="D346"/>
      <c r="E346"/>
      <c r="F346"/>
      <c r="G346"/>
      <c r="H346"/>
      <c r="I346"/>
      <c r="J346"/>
      <c r="K346"/>
    </row>
    <row r="347" spans="3:11" s="4" customFormat="1" ht="11.25" customHeight="1">
      <c r="C347"/>
      <c r="D347"/>
      <c r="E347"/>
      <c r="F347"/>
      <c r="G347"/>
      <c r="H347"/>
      <c r="I347"/>
      <c r="J347"/>
      <c r="K347"/>
    </row>
    <row r="348" spans="3:11" s="4" customFormat="1" ht="11.25" customHeight="1">
      <c r="C348"/>
      <c r="D348"/>
      <c r="E348"/>
      <c r="F348"/>
      <c r="G348"/>
      <c r="H348"/>
      <c r="I348"/>
      <c r="J348"/>
      <c r="K348"/>
    </row>
    <row r="349" spans="3:11" s="4" customFormat="1" ht="11.25" customHeight="1">
      <c r="C349"/>
      <c r="D349"/>
      <c r="E349"/>
      <c r="F349"/>
      <c r="G349"/>
      <c r="H349"/>
      <c r="I349"/>
      <c r="J349"/>
      <c r="K349"/>
    </row>
    <row r="350" spans="3:11" s="4" customFormat="1" ht="11.25" customHeight="1">
      <c r="C350"/>
      <c r="D350"/>
      <c r="E350"/>
      <c r="F350"/>
      <c r="G350"/>
      <c r="H350"/>
      <c r="I350"/>
      <c r="J350"/>
      <c r="K350"/>
    </row>
    <row r="351" spans="3:11" s="4" customFormat="1" ht="11.25" customHeight="1">
      <c r="C351"/>
      <c r="D351"/>
      <c r="E351"/>
      <c r="F351"/>
      <c r="G351"/>
      <c r="H351"/>
      <c r="I351"/>
      <c r="J351"/>
      <c r="K351"/>
    </row>
    <row r="352" spans="3:11" s="4" customFormat="1" ht="11.25" customHeight="1">
      <c r="C352"/>
      <c r="D352"/>
      <c r="E352"/>
      <c r="F352"/>
      <c r="G352"/>
      <c r="H352"/>
      <c r="I352"/>
      <c r="J352"/>
      <c r="K352"/>
    </row>
    <row r="353" spans="3:11" s="4" customFormat="1" ht="11.25" customHeight="1">
      <c r="C353"/>
      <c r="D353"/>
      <c r="E353"/>
      <c r="F353"/>
      <c r="G353"/>
      <c r="H353"/>
      <c r="I353"/>
      <c r="J353"/>
      <c r="K353"/>
    </row>
    <row r="354" spans="3:11" s="4" customFormat="1" ht="11.25" customHeight="1">
      <c r="C354"/>
      <c r="D354"/>
      <c r="E354"/>
      <c r="F354"/>
      <c r="G354"/>
      <c r="H354"/>
      <c r="I354"/>
      <c r="J354"/>
      <c r="K354"/>
    </row>
    <row r="355" spans="3:11" s="4" customFormat="1" ht="11.25" customHeight="1">
      <c r="C355"/>
      <c r="D355"/>
      <c r="E355"/>
      <c r="F355"/>
      <c r="G355"/>
      <c r="H355"/>
      <c r="I355"/>
      <c r="J355"/>
      <c r="K355"/>
    </row>
    <row r="356" spans="3:11" s="4" customFormat="1" ht="11.25" customHeight="1">
      <c r="C356"/>
      <c r="D356"/>
      <c r="E356"/>
      <c r="F356"/>
      <c r="G356"/>
      <c r="H356"/>
      <c r="I356"/>
      <c r="J356"/>
      <c r="K356"/>
    </row>
    <row r="357" spans="3:11" s="4" customFormat="1" ht="11.25" customHeight="1">
      <c r="C357"/>
      <c r="D357"/>
      <c r="E357"/>
      <c r="F357"/>
      <c r="G357"/>
      <c r="H357"/>
      <c r="I357"/>
      <c r="J357"/>
      <c r="K357"/>
    </row>
    <row r="358" spans="3:11" s="4" customFormat="1" ht="11.25" customHeight="1">
      <c r="C358"/>
      <c r="D358"/>
      <c r="E358"/>
      <c r="F358"/>
      <c r="G358"/>
      <c r="H358"/>
      <c r="I358"/>
      <c r="J358"/>
      <c r="K358"/>
    </row>
    <row r="359" spans="3:11" s="4" customFormat="1" ht="11.25" customHeight="1">
      <c r="C359"/>
      <c r="D359"/>
      <c r="E359"/>
      <c r="F359"/>
      <c r="G359"/>
      <c r="H359"/>
      <c r="I359"/>
      <c r="J359"/>
      <c r="K359"/>
    </row>
    <row r="360" spans="3:11" s="4" customFormat="1" ht="11.25" customHeight="1">
      <c r="C360"/>
      <c r="D360"/>
      <c r="E360"/>
      <c r="F360"/>
      <c r="G360"/>
      <c r="H360"/>
      <c r="I360"/>
      <c r="J360"/>
      <c r="K360"/>
    </row>
    <row r="361" spans="3:11" s="4" customFormat="1" ht="11.25" customHeight="1">
      <c r="C361"/>
      <c r="D361"/>
      <c r="E361"/>
      <c r="F361"/>
      <c r="G361"/>
      <c r="H361"/>
      <c r="I361"/>
      <c r="J361"/>
      <c r="K361"/>
    </row>
    <row r="362" spans="3:11" s="4" customFormat="1" ht="11.25" customHeight="1">
      <c r="C362"/>
      <c r="D362"/>
      <c r="E362"/>
      <c r="F362"/>
      <c r="G362"/>
      <c r="H362"/>
      <c r="I362"/>
      <c r="J362"/>
      <c r="K362"/>
    </row>
    <row r="363" spans="3:11" s="4" customFormat="1" ht="11.25" customHeight="1">
      <c r="C363"/>
      <c r="D363"/>
      <c r="E363"/>
      <c r="F363"/>
      <c r="G363"/>
      <c r="H363"/>
      <c r="I363"/>
      <c r="J363"/>
      <c r="K363"/>
    </row>
    <row r="364" spans="3:11" s="4" customFormat="1" ht="11.25" customHeight="1">
      <c r="C364"/>
      <c r="D364"/>
      <c r="E364"/>
      <c r="F364"/>
      <c r="G364"/>
      <c r="H364"/>
      <c r="I364"/>
      <c r="J364"/>
      <c r="K364"/>
    </row>
    <row r="365" spans="3:11" s="4" customFormat="1" ht="11.25" customHeight="1">
      <c r="C365"/>
      <c r="D365"/>
      <c r="E365"/>
      <c r="F365"/>
      <c r="G365"/>
      <c r="H365"/>
      <c r="I365"/>
      <c r="J365"/>
      <c r="K365"/>
    </row>
    <row r="366" spans="3:11" s="4" customFormat="1" ht="11.25" customHeight="1">
      <c r="C366"/>
      <c r="D366"/>
      <c r="E366"/>
      <c r="F366"/>
      <c r="G366"/>
      <c r="H366"/>
      <c r="I366"/>
      <c r="J366"/>
      <c r="K366"/>
    </row>
    <row r="367" spans="3:11" s="4" customFormat="1" ht="11.25" customHeight="1">
      <c r="C367"/>
      <c r="D367"/>
      <c r="E367"/>
      <c r="F367"/>
      <c r="G367"/>
      <c r="H367"/>
      <c r="I367"/>
      <c r="J367"/>
      <c r="K367"/>
    </row>
    <row r="368" spans="3:11" s="4" customFormat="1" ht="11.25" customHeight="1">
      <c r="C368"/>
      <c r="D368"/>
      <c r="E368"/>
      <c r="F368"/>
      <c r="G368"/>
      <c r="H368"/>
      <c r="I368"/>
      <c r="J368"/>
      <c r="K368"/>
    </row>
    <row r="369" spans="3:11" s="4" customFormat="1" ht="11.25" customHeight="1">
      <c r="C369"/>
      <c r="D369"/>
      <c r="E369"/>
      <c r="F369"/>
      <c r="G369"/>
      <c r="H369"/>
      <c r="I369"/>
      <c r="J369"/>
      <c r="K369"/>
    </row>
    <row r="370" spans="3:11" s="4" customFormat="1" ht="11.25" customHeight="1">
      <c r="C370"/>
      <c r="D370"/>
      <c r="E370"/>
      <c r="F370"/>
      <c r="G370"/>
      <c r="H370"/>
      <c r="I370"/>
      <c r="J370"/>
      <c r="K370"/>
    </row>
    <row r="371" spans="3:11" s="4" customFormat="1" ht="11.25" customHeight="1">
      <c r="C371"/>
      <c r="D371"/>
      <c r="E371"/>
      <c r="F371"/>
      <c r="G371"/>
      <c r="H371"/>
      <c r="I371"/>
      <c r="J371"/>
      <c r="K371"/>
    </row>
    <row r="372" spans="3:11" s="4" customFormat="1" ht="11.25" customHeight="1">
      <c r="C372"/>
      <c r="D372"/>
      <c r="E372"/>
      <c r="F372"/>
      <c r="G372"/>
      <c r="H372"/>
      <c r="I372"/>
      <c r="J372"/>
      <c r="K372"/>
    </row>
    <row r="373" spans="3:11" s="4" customFormat="1" ht="11.25" customHeight="1">
      <c r="C373"/>
      <c r="D373"/>
      <c r="E373"/>
      <c r="F373"/>
      <c r="G373"/>
      <c r="H373"/>
      <c r="I373"/>
      <c r="J373"/>
      <c r="K373"/>
    </row>
    <row r="374" spans="3:11" s="4" customFormat="1" ht="11.25" customHeight="1">
      <c r="C374"/>
      <c r="D374"/>
      <c r="E374"/>
      <c r="F374"/>
      <c r="G374"/>
      <c r="H374"/>
      <c r="I374"/>
      <c r="J374"/>
      <c r="K374"/>
    </row>
    <row r="375" spans="3:11" s="4" customFormat="1" ht="11.25" customHeight="1">
      <c r="C375"/>
      <c r="D375"/>
      <c r="E375"/>
      <c r="F375"/>
      <c r="G375"/>
      <c r="H375"/>
      <c r="I375"/>
      <c r="J375"/>
      <c r="K375"/>
    </row>
    <row r="376" spans="3:11" s="4" customFormat="1" ht="11.25" customHeight="1">
      <c r="C376"/>
      <c r="D376"/>
      <c r="E376"/>
      <c r="F376"/>
      <c r="G376"/>
      <c r="H376"/>
      <c r="I376"/>
      <c r="J376"/>
      <c r="K376"/>
    </row>
    <row r="377" spans="3:11" s="4" customFormat="1" ht="11.25" customHeight="1">
      <c r="C377"/>
      <c r="D377"/>
      <c r="E377"/>
      <c r="F377"/>
      <c r="G377"/>
      <c r="H377"/>
      <c r="I377"/>
      <c r="J377"/>
      <c r="K377"/>
    </row>
    <row r="378" spans="3:11" s="4" customFormat="1" ht="11.25" customHeight="1">
      <c r="C378"/>
      <c r="D378"/>
      <c r="E378"/>
      <c r="F378"/>
      <c r="G378"/>
      <c r="H378"/>
      <c r="I378"/>
      <c r="J378"/>
      <c r="K378"/>
    </row>
    <row r="379" spans="3:11" s="4" customFormat="1" ht="11.25" customHeight="1">
      <c r="C379"/>
      <c r="D379"/>
      <c r="E379"/>
      <c r="F379"/>
      <c r="G379"/>
      <c r="H379"/>
      <c r="I379"/>
      <c r="J379"/>
      <c r="K379"/>
    </row>
    <row r="380" spans="3:11" s="4" customFormat="1" ht="11.25" customHeight="1">
      <c r="C380"/>
      <c r="D380"/>
      <c r="E380"/>
      <c r="F380"/>
      <c r="G380"/>
      <c r="H380"/>
      <c r="I380"/>
      <c r="J380"/>
      <c r="K380"/>
    </row>
    <row r="381" spans="3:11" s="4" customFormat="1" ht="11.25" customHeight="1">
      <c r="C381"/>
      <c r="D381"/>
      <c r="E381"/>
      <c r="F381"/>
      <c r="G381"/>
      <c r="H381"/>
      <c r="I381"/>
      <c r="J381"/>
      <c r="K381"/>
    </row>
    <row r="382" spans="3:11" s="4" customFormat="1" ht="11.25" customHeight="1">
      <c r="C382"/>
      <c r="D382"/>
      <c r="E382"/>
      <c r="F382"/>
      <c r="G382"/>
      <c r="H382"/>
      <c r="I382"/>
      <c r="J382"/>
      <c r="K382"/>
    </row>
    <row r="383" spans="3:11" s="4" customFormat="1" ht="11.25" customHeight="1">
      <c r="C383"/>
      <c r="D383"/>
      <c r="E383"/>
      <c r="F383"/>
      <c r="G383"/>
      <c r="H383"/>
      <c r="I383"/>
      <c r="J383"/>
      <c r="K383"/>
    </row>
    <row r="384" spans="3:11" s="4" customFormat="1" ht="11.25" customHeight="1">
      <c r="C384"/>
      <c r="D384"/>
      <c r="E384"/>
      <c r="F384"/>
      <c r="G384"/>
      <c r="H384"/>
      <c r="I384"/>
      <c r="J384"/>
      <c r="K384"/>
    </row>
    <row r="385" spans="3:11" s="4" customFormat="1" ht="11.25" customHeight="1">
      <c r="C385"/>
      <c r="D385"/>
      <c r="E385"/>
      <c r="F385"/>
      <c r="G385"/>
      <c r="H385"/>
      <c r="I385"/>
      <c r="J385"/>
      <c r="K385"/>
    </row>
    <row r="386" spans="3:11" s="4" customFormat="1" ht="11.25" customHeight="1">
      <c r="C386"/>
      <c r="D386"/>
      <c r="E386"/>
      <c r="F386"/>
      <c r="G386"/>
      <c r="H386"/>
      <c r="I386"/>
      <c r="J386"/>
      <c r="K386"/>
    </row>
    <row r="387" spans="3:11" s="4" customFormat="1" ht="11.25" customHeight="1">
      <c r="C387"/>
      <c r="D387"/>
      <c r="E387"/>
      <c r="F387"/>
      <c r="G387"/>
      <c r="H387"/>
      <c r="I387"/>
      <c r="J387"/>
      <c r="K387"/>
    </row>
    <row r="388" spans="3:11" s="4" customFormat="1" ht="11.25" customHeight="1">
      <c r="C388"/>
      <c r="D388"/>
      <c r="E388"/>
      <c r="F388"/>
      <c r="G388"/>
      <c r="H388"/>
      <c r="I388"/>
      <c r="J388"/>
      <c r="K388"/>
    </row>
    <row r="389" spans="3:11" s="4" customFormat="1" ht="11.25" customHeight="1">
      <c r="C389"/>
      <c r="D389"/>
      <c r="E389"/>
      <c r="F389"/>
      <c r="G389"/>
      <c r="H389"/>
      <c r="I389"/>
      <c r="J389"/>
      <c r="K389"/>
    </row>
    <row r="390" spans="3:11" s="4" customFormat="1" ht="11.25" customHeight="1">
      <c r="C390"/>
      <c r="D390"/>
      <c r="E390"/>
      <c r="F390"/>
      <c r="G390"/>
      <c r="H390"/>
      <c r="I390"/>
      <c r="J390"/>
      <c r="K390"/>
    </row>
    <row r="391" spans="3:11" s="4" customFormat="1" ht="11.25" customHeight="1">
      <c r="C391"/>
      <c r="D391"/>
      <c r="E391"/>
      <c r="F391"/>
      <c r="G391"/>
      <c r="H391"/>
      <c r="I391"/>
      <c r="J391"/>
      <c r="K391"/>
    </row>
    <row r="392" spans="3:11" s="4" customFormat="1" ht="11.25" customHeight="1">
      <c r="C392"/>
      <c r="D392"/>
      <c r="E392"/>
      <c r="F392"/>
      <c r="G392"/>
      <c r="H392"/>
      <c r="I392"/>
      <c r="J392"/>
      <c r="K392"/>
    </row>
    <row r="393" spans="3:11" s="4" customFormat="1" ht="11.25" customHeight="1">
      <c r="C393"/>
      <c r="D393"/>
      <c r="E393"/>
      <c r="F393"/>
      <c r="G393"/>
      <c r="H393"/>
      <c r="I393"/>
      <c r="J393"/>
      <c r="K393"/>
    </row>
    <row r="394" spans="3:11" s="4" customFormat="1" ht="11.25" customHeight="1">
      <c r="C394"/>
      <c r="D394"/>
      <c r="E394"/>
      <c r="F394"/>
      <c r="G394"/>
      <c r="H394"/>
      <c r="I394"/>
      <c r="J394"/>
      <c r="K394"/>
    </row>
    <row r="395" spans="3:11" s="4" customFormat="1" ht="11.25" customHeight="1">
      <c r="C395"/>
      <c r="D395"/>
      <c r="E395"/>
      <c r="F395"/>
      <c r="G395"/>
      <c r="H395"/>
      <c r="I395"/>
      <c r="J395"/>
      <c r="K395"/>
    </row>
    <row r="396" spans="3:11" s="4" customFormat="1" ht="11.25" customHeight="1">
      <c r="C396"/>
      <c r="D396"/>
      <c r="E396"/>
      <c r="F396"/>
      <c r="G396"/>
      <c r="H396"/>
      <c r="I396"/>
      <c r="J396"/>
      <c r="K396"/>
    </row>
    <row r="397" spans="3:11" s="4" customFormat="1" ht="11.25" customHeight="1">
      <c r="C397"/>
      <c r="D397"/>
      <c r="E397"/>
      <c r="F397"/>
      <c r="G397"/>
      <c r="H397"/>
      <c r="I397"/>
      <c r="J397"/>
      <c r="K397"/>
    </row>
    <row r="398" spans="3:11" s="4" customFormat="1" ht="11.25" customHeight="1">
      <c r="C398"/>
      <c r="D398"/>
      <c r="E398"/>
      <c r="F398"/>
      <c r="G398"/>
      <c r="H398"/>
      <c r="I398"/>
      <c r="J398"/>
      <c r="K398"/>
    </row>
    <row r="399" spans="3:11" s="4" customFormat="1" ht="11.25" customHeight="1">
      <c r="C399"/>
      <c r="D399"/>
      <c r="E399"/>
      <c r="F399"/>
      <c r="G399"/>
      <c r="H399"/>
      <c r="I399"/>
      <c r="J399"/>
      <c r="K399"/>
    </row>
    <row r="400" spans="3:11" s="4" customFormat="1" ht="11.25" customHeight="1">
      <c r="C400"/>
      <c r="D400"/>
      <c r="E400"/>
      <c r="F400"/>
      <c r="G400"/>
      <c r="H400"/>
      <c r="I400"/>
      <c r="J400"/>
      <c r="K400"/>
    </row>
    <row r="401" spans="3:11" s="4" customFormat="1" ht="11.25" customHeight="1">
      <c r="C401"/>
      <c r="D401"/>
      <c r="E401"/>
      <c r="F401"/>
      <c r="G401"/>
      <c r="H401"/>
      <c r="I401"/>
      <c r="J401"/>
      <c r="K401"/>
    </row>
    <row r="402" spans="3:11" s="4" customFormat="1" ht="11.25" customHeight="1">
      <c r="C402"/>
      <c r="D402"/>
      <c r="E402"/>
      <c r="F402"/>
      <c r="G402"/>
      <c r="H402"/>
      <c r="I402"/>
      <c r="J402"/>
      <c r="K402"/>
    </row>
    <row r="403" spans="3:11" s="4" customFormat="1" ht="11.25" customHeight="1">
      <c r="C403"/>
      <c r="D403"/>
      <c r="E403"/>
      <c r="F403"/>
      <c r="G403"/>
      <c r="H403"/>
      <c r="I403"/>
      <c r="J403"/>
      <c r="K403"/>
    </row>
    <row r="404" spans="3:11" s="4" customFormat="1" ht="11.25" customHeight="1">
      <c r="C404"/>
      <c r="D404"/>
      <c r="E404"/>
      <c r="F404"/>
      <c r="G404"/>
      <c r="H404"/>
      <c r="I404"/>
      <c r="J404"/>
      <c r="K404"/>
    </row>
    <row r="405" spans="3:11" s="4" customFormat="1" ht="11.25" customHeight="1">
      <c r="C405"/>
      <c r="D405"/>
      <c r="E405"/>
      <c r="F405"/>
      <c r="G405"/>
      <c r="H405"/>
      <c r="I405"/>
      <c r="J405"/>
      <c r="K405"/>
    </row>
    <row r="406" spans="3:11" s="4" customFormat="1" ht="11.25" customHeight="1">
      <c r="C406"/>
      <c r="D406"/>
      <c r="E406"/>
      <c r="F406"/>
      <c r="G406"/>
      <c r="H406"/>
      <c r="I406"/>
      <c r="J406"/>
      <c r="K406"/>
    </row>
    <row r="407" spans="3:11" s="4" customFormat="1" ht="11.25" customHeight="1">
      <c r="C407"/>
      <c r="D407"/>
      <c r="E407"/>
      <c r="F407"/>
      <c r="G407"/>
      <c r="H407"/>
      <c r="I407"/>
      <c r="J407"/>
      <c r="K407"/>
    </row>
    <row r="408" spans="3:11" s="4" customFormat="1" ht="11.25" customHeight="1">
      <c r="C408"/>
      <c r="D408"/>
      <c r="E408"/>
      <c r="F408"/>
      <c r="G408"/>
      <c r="H408"/>
      <c r="I408"/>
      <c r="J408"/>
      <c r="K408"/>
    </row>
    <row r="409" spans="3:11" s="4" customFormat="1" ht="11.25" customHeight="1">
      <c r="C409"/>
      <c r="D409"/>
      <c r="E409"/>
      <c r="F409"/>
      <c r="G409"/>
      <c r="H409"/>
      <c r="I409"/>
      <c r="J409"/>
      <c r="K409"/>
    </row>
    <row r="410" spans="3:11" s="4" customFormat="1" ht="11.25" customHeight="1">
      <c r="C410"/>
      <c r="D410"/>
      <c r="E410"/>
      <c r="F410"/>
      <c r="G410"/>
      <c r="H410"/>
      <c r="I410"/>
      <c r="J410"/>
      <c r="K410"/>
    </row>
    <row r="411" spans="3:11" s="4" customFormat="1" ht="11.25" customHeight="1">
      <c r="C411"/>
      <c r="D411"/>
      <c r="E411"/>
      <c r="F411"/>
      <c r="G411"/>
      <c r="H411"/>
      <c r="I411"/>
      <c r="J411"/>
      <c r="K411"/>
    </row>
    <row r="412" spans="3:11" s="4" customFormat="1" ht="11.25" customHeight="1">
      <c r="C412"/>
      <c r="D412"/>
      <c r="E412"/>
      <c r="F412"/>
      <c r="G412"/>
      <c r="H412"/>
      <c r="I412"/>
      <c r="J412"/>
      <c r="K412"/>
    </row>
    <row r="413" spans="3:11" s="4" customFormat="1" ht="11.25" customHeight="1">
      <c r="C413"/>
      <c r="D413"/>
      <c r="E413"/>
      <c r="F413"/>
      <c r="G413"/>
      <c r="H413"/>
      <c r="I413"/>
      <c r="J413"/>
      <c r="K413"/>
    </row>
    <row r="414" spans="3:11" s="4" customFormat="1" ht="11.25" customHeight="1">
      <c r="C414"/>
      <c r="D414"/>
      <c r="E414"/>
      <c r="F414"/>
      <c r="G414"/>
      <c r="H414"/>
      <c r="I414"/>
      <c r="J414"/>
      <c r="K414"/>
    </row>
    <row r="415" spans="3:11" s="4" customFormat="1" ht="11.25" customHeight="1">
      <c r="C415"/>
      <c r="D415"/>
      <c r="E415"/>
      <c r="F415"/>
      <c r="G415"/>
      <c r="H415"/>
      <c r="I415"/>
      <c r="J415"/>
      <c r="K415"/>
    </row>
    <row r="416" spans="3:11" s="4" customFormat="1" ht="11.25" customHeight="1">
      <c r="C416"/>
      <c r="D416"/>
      <c r="E416"/>
      <c r="F416"/>
      <c r="G416"/>
      <c r="H416"/>
      <c r="I416"/>
      <c r="J416"/>
      <c r="K416"/>
    </row>
    <row r="417" spans="3:11" s="4" customFormat="1" ht="11.25" customHeight="1">
      <c r="C417"/>
      <c r="D417"/>
      <c r="E417"/>
      <c r="F417"/>
      <c r="G417"/>
      <c r="H417"/>
      <c r="I417"/>
      <c r="J417"/>
      <c r="K417"/>
    </row>
    <row r="418" spans="3:11" s="4" customFormat="1" ht="11.25" customHeight="1">
      <c r="C418"/>
      <c r="D418"/>
      <c r="E418"/>
      <c r="F418"/>
      <c r="G418"/>
      <c r="H418"/>
      <c r="I418"/>
      <c r="J418"/>
      <c r="K418"/>
    </row>
    <row r="419" spans="3:11" s="4" customFormat="1" ht="11.25" customHeight="1">
      <c r="C419"/>
      <c r="D419"/>
      <c r="E419"/>
      <c r="F419"/>
      <c r="G419"/>
      <c r="H419"/>
      <c r="I419"/>
      <c r="J419"/>
      <c r="K419"/>
    </row>
    <row r="420" spans="3:11" s="4" customFormat="1" ht="11.25" customHeight="1">
      <c r="C420"/>
      <c r="D420"/>
      <c r="E420"/>
      <c r="F420"/>
      <c r="G420"/>
      <c r="H420"/>
      <c r="I420"/>
      <c r="J420"/>
      <c r="K420"/>
    </row>
    <row r="421" spans="3:11" s="4" customFormat="1" ht="11.25" customHeight="1">
      <c r="C421"/>
      <c r="D421"/>
      <c r="E421"/>
      <c r="F421"/>
      <c r="G421"/>
      <c r="H421"/>
      <c r="I421"/>
      <c r="J421"/>
      <c r="K421"/>
    </row>
    <row r="422" spans="3:11" s="4" customFormat="1" ht="11.25" customHeight="1">
      <c r="C422"/>
      <c r="D422"/>
      <c r="E422"/>
      <c r="F422"/>
      <c r="G422"/>
      <c r="H422"/>
      <c r="I422"/>
      <c r="J422"/>
      <c r="K422"/>
    </row>
    <row r="423" spans="3:11" s="4" customFormat="1" ht="11.25" customHeight="1">
      <c r="C423"/>
      <c r="D423"/>
      <c r="E423"/>
      <c r="F423"/>
      <c r="G423"/>
      <c r="H423"/>
      <c r="I423"/>
      <c r="J423"/>
      <c r="K423"/>
    </row>
    <row r="424" spans="3:11" s="4" customFormat="1" ht="11.25" customHeight="1">
      <c r="C424"/>
      <c r="D424"/>
      <c r="E424"/>
      <c r="F424"/>
      <c r="G424"/>
      <c r="H424"/>
      <c r="I424"/>
      <c r="J424"/>
      <c r="K424"/>
    </row>
    <row r="425" spans="3:11" s="4" customFormat="1" ht="11.25" customHeight="1">
      <c r="C425"/>
      <c r="D425"/>
      <c r="E425"/>
      <c r="F425"/>
      <c r="G425"/>
      <c r="H425"/>
      <c r="I425"/>
      <c r="J425"/>
      <c r="K425"/>
    </row>
    <row r="426" spans="3:11" s="4" customFormat="1" ht="11.25" customHeight="1">
      <c r="C426"/>
      <c r="D426"/>
      <c r="E426"/>
      <c r="F426"/>
      <c r="G426"/>
      <c r="H426"/>
      <c r="I426"/>
      <c r="J426"/>
      <c r="K426"/>
    </row>
    <row r="427" spans="3:11" s="4" customFormat="1" ht="11.25" customHeight="1">
      <c r="C427"/>
      <c r="D427"/>
      <c r="E427"/>
      <c r="F427"/>
      <c r="G427"/>
      <c r="H427"/>
      <c r="I427"/>
      <c r="J427"/>
      <c r="K427"/>
    </row>
    <row r="428" spans="3:11" s="4" customFormat="1" ht="11.25" customHeight="1">
      <c r="C428"/>
      <c r="D428"/>
      <c r="E428"/>
      <c r="F428"/>
      <c r="G428"/>
      <c r="H428"/>
      <c r="I428"/>
      <c r="J428"/>
      <c r="K428"/>
    </row>
    <row r="429" spans="3:11" s="4" customFormat="1" ht="11.25" customHeight="1">
      <c r="C429"/>
      <c r="D429"/>
      <c r="E429"/>
      <c r="F429"/>
      <c r="G429"/>
      <c r="H429"/>
      <c r="I429"/>
      <c r="J429"/>
      <c r="K429"/>
    </row>
    <row r="430" spans="3:11" s="4" customFormat="1" ht="11.25" customHeight="1">
      <c r="C430"/>
      <c r="D430"/>
      <c r="E430"/>
      <c r="F430"/>
      <c r="G430"/>
      <c r="H430"/>
      <c r="I430"/>
      <c r="J430"/>
      <c r="K430"/>
    </row>
    <row r="431" spans="3:11" s="4" customFormat="1" ht="11.25" customHeight="1">
      <c r="C431"/>
      <c r="D431"/>
      <c r="E431"/>
      <c r="F431"/>
      <c r="G431"/>
      <c r="H431"/>
      <c r="I431"/>
      <c r="J431"/>
      <c r="K431"/>
    </row>
    <row r="432" spans="3:11" s="4" customFormat="1" ht="11.25" customHeight="1">
      <c r="C432"/>
      <c r="D432"/>
      <c r="E432"/>
      <c r="F432"/>
      <c r="G432"/>
      <c r="H432"/>
      <c r="I432"/>
      <c r="J432"/>
      <c r="K432"/>
    </row>
    <row r="433" spans="3:11" s="4" customFormat="1" ht="11.25" customHeight="1">
      <c r="C433"/>
      <c r="D433"/>
      <c r="E433"/>
      <c r="F433"/>
      <c r="G433"/>
      <c r="H433"/>
      <c r="I433"/>
      <c r="J433"/>
      <c r="K433"/>
    </row>
    <row r="434" spans="3:11" s="4" customFormat="1" ht="11.25" customHeight="1">
      <c r="C434"/>
      <c r="D434"/>
      <c r="E434"/>
      <c r="F434"/>
      <c r="G434"/>
      <c r="H434"/>
      <c r="I434"/>
      <c r="J434"/>
      <c r="K434"/>
    </row>
    <row r="435" spans="3:11" s="4" customFormat="1" ht="11.25" customHeight="1">
      <c r="C435"/>
      <c r="D435"/>
      <c r="E435"/>
      <c r="F435"/>
      <c r="G435"/>
      <c r="H435"/>
      <c r="I435"/>
      <c r="J435"/>
      <c r="K435"/>
    </row>
    <row r="436" spans="3:11" s="4" customFormat="1" ht="11.25" customHeight="1">
      <c r="C436"/>
      <c r="D436"/>
      <c r="E436"/>
      <c r="F436"/>
      <c r="G436"/>
      <c r="H436"/>
      <c r="I436"/>
      <c r="J436"/>
      <c r="K436"/>
    </row>
    <row r="437" spans="3:11" s="4" customFormat="1" ht="11.25" customHeight="1">
      <c r="C437"/>
      <c r="D437"/>
      <c r="E437"/>
      <c r="F437"/>
      <c r="G437"/>
      <c r="H437"/>
      <c r="I437"/>
      <c r="J437"/>
      <c r="K437"/>
    </row>
    <row r="438" spans="3:11" s="4" customFormat="1" ht="11.25" customHeight="1">
      <c r="C438"/>
      <c r="D438"/>
      <c r="E438"/>
      <c r="F438"/>
      <c r="G438"/>
      <c r="H438"/>
      <c r="I438"/>
      <c r="J438"/>
      <c r="K438"/>
    </row>
    <row r="439" spans="3:11" s="4" customFormat="1" ht="11.25" customHeight="1">
      <c r="C439"/>
      <c r="D439"/>
      <c r="E439"/>
      <c r="F439"/>
      <c r="G439"/>
      <c r="H439"/>
      <c r="I439"/>
      <c r="J439"/>
      <c r="K439"/>
    </row>
    <row r="440" spans="3:11" s="4" customFormat="1" ht="11.25" customHeight="1">
      <c r="C440"/>
      <c r="D440"/>
      <c r="E440"/>
      <c r="F440"/>
      <c r="G440"/>
      <c r="H440"/>
      <c r="I440"/>
      <c r="J440"/>
      <c r="K440"/>
    </row>
    <row r="441" spans="3:11" s="4" customFormat="1" ht="11.25" customHeight="1">
      <c r="C441"/>
      <c r="D441"/>
      <c r="E441"/>
      <c r="F441"/>
      <c r="G441"/>
      <c r="H441"/>
      <c r="I441"/>
      <c r="J441"/>
      <c r="K441"/>
    </row>
    <row r="442" spans="3:11" s="4" customFormat="1" ht="11.25" customHeight="1">
      <c r="C442"/>
      <c r="D442"/>
      <c r="E442"/>
      <c r="F442"/>
      <c r="G442"/>
      <c r="H442"/>
      <c r="I442"/>
      <c r="J442"/>
      <c r="K442"/>
    </row>
    <row r="443" spans="3:11" s="4" customFormat="1" ht="11.25" customHeight="1">
      <c r="C443"/>
      <c r="D443"/>
      <c r="E443"/>
      <c r="F443"/>
      <c r="G443"/>
      <c r="H443"/>
      <c r="I443"/>
      <c r="J443"/>
      <c r="K443"/>
    </row>
    <row r="444" spans="3:11" s="4" customFormat="1" ht="11.25" customHeight="1">
      <c r="C444"/>
      <c r="D444"/>
      <c r="E444"/>
      <c r="F444"/>
      <c r="G444"/>
      <c r="H444"/>
      <c r="I444"/>
      <c r="J444"/>
      <c r="K444"/>
    </row>
    <row r="445" spans="3:11" s="4" customFormat="1" ht="11.25" customHeight="1">
      <c r="C445"/>
      <c r="D445"/>
      <c r="E445"/>
      <c r="F445"/>
      <c r="G445"/>
      <c r="H445"/>
      <c r="I445"/>
      <c r="J445"/>
      <c r="K445"/>
    </row>
    <row r="446" spans="3:11" s="4" customFormat="1" ht="11.25" customHeight="1">
      <c r="C446"/>
      <c r="D446"/>
      <c r="E446"/>
      <c r="F446"/>
      <c r="G446"/>
      <c r="H446"/>
      <c r="I446"/>
      <c r="J446"/>
      <c r="K446"/>
    </row>
    <row r="447" spans="3:11" s="4" customFormat="1" ht="11.25" customHeight="1">
      <c r="C447"/>
      <c r="D447"/>
      <c r="E447"/>
      <c r="F447"/>
      <c r="G447"/>
      <c r="H447"/>
      <c r="I447"/>
      <c r="J447"/>
      <c r="K447"/>
    </row>
    <row r="448" spans="3:11" s="4" customFormat="1" ht="11.25" customHeight="1">
      <c r="C448"/>
      <c r="D448"/>
      <c r="E448"/>
      <c r="F448"/>
      <c r="G448"/>
      <c r="H448"/>
      <c r="I448"/>
      <c r="J448"/>
      <c r="K448"/>
    </row>
    <row r="449" spans="3:11" s="4" customFormat="1" ht="11.25" customHeight="1">
      <c r="C449"/>
      <c r="D449"/>
      <c r="E449"/>
      <c r="F449"/>
      <c r="G449"/>
      <c r="H449"/>
      <c r="I449"/>
      <c r="J449"/>
      <c r="K449"/>
    </row>
    <row r="450" spans="3:11" s="4" customFormat="1" ht="11.25" customHeight="1">
      <c r="C450"/>
      <c r="D450"/>
      <c r="E450"/>
      <c r="F450"/>
      <c r="G450"/>
      <c r="H450"/>
      <c r="I450"/>
      <c r="J450"/>
      <c r="K450"/>
    </row>
    <row r="451" spans="3:11" s="4" customFormat="1" ht="11.25" customHeight="1">
      <c r="C451"/>
      <c r="D451"/>
      <c r="E451"/>
      <c r="F451"/>
      <c r="G451"/>
      <c r="H451"/>
      <c r="I451"/>
      <c r="J451"/>
      <c r="K451"/>
    </row>
    <row r="452" spans="3:11" s="4" customFormat="1" ht="11.25" customHeight="1">
      <c r="C452"/>
      <c r="D452"/>
      <c r="E452"/>
      <c r="F452"/>
      <c r="G452"/>
      <c r="H452"/>
      <c r="I452"/>
      <c r="J452"/>
      <c r="K452"/>
    </row>
    <row r="453" spans="3:11" s="4" customFormat="1" ht="11.25" customHeight="1">
      <c r="C453"/>
      <c r="D453"/>
      <c r="E453"/>
      <c r="F453"/>
      <c r="G453"/>
      <c r="H453"/>
      <c r="I453"/>
      <c r="J453"/>
      <c r="K453"/>
    </row>
    <row r="454" spans="3:11" s="4" customFormat="1" ht="11.25" customHeight="1">
      <c r="C454"/>
      <c r="D454"/>
      <c r="E454"/>
      <c r="F454"/>
      <c r="G454"/>
      <c r="H454"/>
      <c r="I454"/>
      <c r="J454"/>
      <c r="K454"/>
    </row>
    <row r="455" spans="3:11" s="4" customFormat="1" ht="11.25" customHeight="1">
      <c r="C455"/>
      <c r="D455"/>
      <c r="E455"/>
      <c r="F455"/>
      <c r="G455"/>
      <c r="H455"/>
      <c r="I455"/>
      <c r="J455"/>
      <c r="K455"/>
    </row>
    <row r="456" spans="3:11" s="4" customFormat="1" ht="11.25" customHeight="1">
      <c r="C456"/>
      <c r="D456"/>
      <c r="E456"/>
      <c r="F456"/>
      <c r="G456"/>
      <c r="H456"/>
      <c r="I456"/>
      <c r="J456"/>
      <c r="K456"/>
    </row>
    <row r="457" spans="3:11" s="4" customFormat="1" ht="11.25" customHeight="1">
      <c r="C457"/>
      <c r="D457"/>
      <c r="E457"/>
      <c r="F457"/>
      <c r="G457"/>
      <c r="H457"/>
      <c r="I457"/>
      <c r="J457"/>
      <c r="K457"/>
    </row>
    <row r="458" spans="3:11" s="4" customFormat="1" ht="11.25" customHeight="1">
      <c r="C458"/>
      <c r="D458"/>
      <c r="E458"/>
      <c r="F458"/>
      <c r="G458"/>
      <c r="H458"/>
      <c r="I458"/>
      <c r="J458"/>
      <c r="K458"/>
    </row>
    <row r="459" spans="3:11" s="4" customFormat="1" ht="11.25" customHeight="1">
      <c r="C459"/>
      <c r="D459"/>
      <c r="E459"/>
      <c r="F459"/>
      <c r="G459"/>
      <c r="H459"/>
      <c r="I459"/>
      <c r="J459"/>
      <c r="K459"/>
    </row>
    <row r="460" spans="3:11" s="4" customFormat="1" ht="11.25" customHeight="1">
      <c r="C460"/>
      <c r="D460"/>
      <c r="E460"/>
      <c r="F460"/>
      <c r="G460"/>
      <c r="H460"/>
      <c r="I460"/>
      <c r="J460"/>
      <c r="K460"/>
    </row>
    <row r="461" spans="3:11" s="4" customFormat="1" ht="11.25" customHeight="1">
      <c r="C461"/>
      <c r="D461"/>
      <c r="E461"/>
      <c r="F461"/>
      <c r="G461"/>
      <c r="H461"/>
      <c r="I461"/>
      <c r="J461"/>
      <c r="K461"/>
    </row>
    <row r="462" spans="3:11" s="4" customFormat="1" ht="11.25" customHeight="1">
      <c r="C462"/>
      <c r="D462"/>
      <c r="E462"/>
      <c r="F462"/>
      <c r="G462"/>
      <c r="H462"/>
      <c r="I462"/>
      <c r="J462"/>
      <c r="K462"/>
    </row>
    <row r="463" spans="3:11" s="4" customFormat="1" ht="11.25" customHeight="1">
      <c r="C463"/>
      <c r="D463"/>
      <c r="E463"/>
      <c r="F463"/>
      <c r="G463"/>
      <c r="H463"/>
      <c r="I463"/>
      <c r="J463"/>
      <c r="K463"/>
    </row>
    <row r="464" spans="3:11" s="4" customFormat="1" ht="11.25" customHeight="1">
      <c r="C464"/>
      <c r="D464"/>
      <c r="E464"/>
      <c r="F464"/>
      <c r="G464"/>
      <c r="H464"/>
      <c r="I464"/>
      <c r="J464"/>
      <c r="K464"/>
    </row>
    <row r="465" spans="3:11" s="4" customFormat="1" ht="11.25" customHeight="1">
      <c r="C465"/>
      <c r="D465"/>
      <c r="E465"/>
      <c r="F465"/>
      <c r="G465"/>
      <c r="H465"/>
      <c r="I465"/>
      <c r="J465"/>
      <c r="K465"/>
    </row>
    <row r="466" spans="3:11" s="4" customFormat="1" ht="11.25" customHeight="1">
      <c r="C466"/>
      <c r="D466"/>
      <c r="E466"/>
      <c r="F466"/>
      <c r="G466"/>
      <c r="H466"/>
      <c r="I466"/>
      <c r="J466"/>
      <c r="K466"/>
    </row>
    <row r="467" spans="3:11" s="4" customFormat="1" ht="11.25" customHeight="1">
      <c r="C467"/>
      <c r="D467"/>
      <c r="E467"/>
      <c r="F467"/>
      <c r="G467"/>
      <c r="H467"/>
      <c r="I467"/>
      <c r="J467"/>
      <c r="K467"/>
    </row>
    <row r="468" spans="3:11" s="4" customFormat="1" ht="11.25" customHeight="1">
      <c r="C468"/>
      <c r="D468"/>
      <c r="E468"/>
      <c r="F468"/>
      <c r="G468"/>
      <c r="H468"/>
      <c r="I468"/>
      <c r="J468"/>
      <c r="K468"/>
    </row>
    <row r="469" spans="3:11" s="4" customFormat="1" ht="11.25" customHeight="1">
      <c r="C469"/>
      <c r="D469"/>
      <c r="E469"/>
      <c r="F469"/>
      <c r="G469"/>
      <c r="H469"/>
      <c r="I469"/>
      <c r="J469"/>
      <c r="K469"/>
    </row>
    <row r="470" spans="3:11" s="4" customFormat="1" ht="11.25" customHeight="1">
      <c r="C470"/>
      <c r="D470"/>
      <c r="E470"/>
      <c r="F470"/>
      <c r="G470"/>
      <c r="H470"/>
      <c r="I470"/>
      <c r="J470"/>
      <c r="K470"/>
    </row>
    <row r="471" spans="3:11" s="4" customFormat="1" ht="11.25" customHeight="1">
      <c r="C471"/>
      <c r="D471"/>
      <c r="E471"/>
      <c r="F471"/>
      <c r="G471"/>
      <c r="H471"/>
      <c r="I471"/>
      <c r="J471"/>
      <c r="K471"/>
    </row>
    <row r="472" spans="3:11" s="4" customFormat="1" ht="11.25" customHeight="1">
      <c r="C472"/>
      <c r="D472"/>
      <c r="E472"/>
      <c r="F472"/>
      <c r="G472"/>
      <c r="H472"/>
      <c r="I472"/>
      <c r="J472"/>
      <c r="K472"/>
    </row>
    <row r="473" spans="3:11" s="4" customFormat="1" ht="11.25" customHeight="1">
      <c r="C473"/>
      <c r="D473"/>
      <c r="E473"/>
      <c r="F473"/>
      <c r="G473"/>
      <c r="H473"/>
      <c r="I473"/>
      <c r="J473"/>
      <c r="K473"/>
    </row>
    <row r="474" spans="3:11" s="4" customFormat="1" ht="11.25" customHeight="1">
      <c r="C474"/>
      <c r="D474"/>
      <c r="E474"/>
      <c r="F474"/>
      <c r="G474"/>
      <c r="H474"/>
      <c r="I474"/>
      <c r="J474"/>
      <c r="K474"/>
    </row>
    <row r="475" spans="3:11" s="4" customFormat="1" ht="11.25" customHeight="1">
      <c r="C475"/>
      <c r="D475"/>
      <c r="E475"/>
      <c r="F475"/>
      <c r="G475"/>
      <c r="H475"/>
      <c r="I475"/>
      <c r="J475"/>
      <c r="K475"/>
    </row>
    <row r="476" spans="3:11" s="4" customFormat="1" ht="11.25" customHeight="1">
      <c r="C476"/>
      <c r="D476"/>
      <c r="E476"/>
      <c r="F476"/>
      <c r="G476"/>
      <c r="H476"/>
      <c r="I476"/>
      <c r="J476"/>
      <c r="K476"/>
    </row>
    <row r="477" spans="3:11" s="4" customFormat="1" ht="11.25" customHeight="1">
      <c r="C477"/>
      <c r="D477"/>
      <c r="E477"/>
      <c r="F477"/>
      <c r="G477"/>
      <c r="H477"/>
      <c r="I477"/>
      <c r="J477"/>
      <c r="K477"/>
    </row>
    <row r="478" spans="3:11" s="4" customFormat="1" ht="11.25" customHeight="1">
      <c r="C478"/>
      <c r="D478"/>
      <c r="E478"/>
      <c r="F478"/>
      <c r="G478"/>
      <c r="H478"/>
      <c r="I478"/>
      <c r="J478"/>
      <c r="K478"/>
    </row>
    <row r="479" spans="3:11" s="4" customFormat="1" ht="11.25" customHeight="1">
      <c r="C479"/>
      <c r="D479"/>
      <c r="E479"/>
      <c r="F479"/>
      <c r="G479"/>
      <c r="H479"/>
      <c r="I479"/>
      <c r="J479"/>
      <c r="K479"/>
    </row>
    <row r="480" spans="3:11" s="4" customFormat="1" ht="11.25" customHeight="1">
      <c r="C480"/>
      <c r="D480"/>
      <c r="E480"/>
      <c r="F480"/>
      <c r="G480"/>
      <c r="H480"/>
      <c r="I480"/>
      <c r="J480"/>
      <c r="K480"/>
    </row>
    <row r="481" spans="3:11" s="4" customFormat="1" ht="11.25" customHeight="1">
      <c r="C481"/>
      <c r="D481"/>
      <c r="E481"/>
      <c r="F481"/>
      <c r="G481"/>
      <c r="H481"/>
      <c r="I481"/>
      <c r="J481"/>
      <c r="K481"/>
    </row>
    <row r="482" spans="3:11" s="4" customFormat="1" ht="11.25" customHeight="1">
      <c r="C482"/>
      <c r="D482"/>
      <c r="E482"/>
      <c r="F482"/>
      <c r="G482"/>
      <c r="H482"/>
      <c r="I482"/>
      <c r="J482"/>
      <c r="K482"/>
    </row>
    <row r="483" spans="3:11" s="4" customFormat="1" ht="11.25" customHeight="1">
      <c r="C483"/>
      <c r="D483"/>
      <c r="E483"/>
      <c r="F483"/>
      <c r="G483"/>
      <c r="H483"/>
      <c r="I483"/>
      <c r="J483"/>
      <c r="K483"/>
    </row>
    <row r="484" spans="3:11" s="4" customFormat="1" ht="11.25" customHeight="1">
      <c r="C484"/>
      <c r="D484"/>
      <c r="E484"/>
      <c r="F484"/>
      <c r="G484"/>
      <c r="H484"/>
      <c r="I484"/>
      <c r="J484"/>
      <c r="K484"/>
    </row>
    <row r="485" spans="3:11" s="4" customFormat="1" ht="11.25" customHeight="1">
      <c r="C485"/>
      <c r="D485"/>
      <c r="E485"/>
      <c r="F485"/>
      <c r="G485"/>
      <c r="H485"/>
      <c r="I485"/>
      <c r="J485"/>
      <c r="K485"/>
    </row>
    <row r="486" spans="3:11" s="4" customFormat="1" ht="11.25" customHeight="1">
      <c r="C486"/>
      <c r="D486"/>
      <c r="E486"/>
      <c r="F486"/>
      <c r="G486"/>
      <c r="H486"/>
      <c r="I486"/>
      <c r="J486"/>
      <c r="K486"/>
    </row>
    <row r="487" spans="3:11" s="4" customFormat="1" ht="11.25" customHeight="1">
      <c r="C487"/>
      <c r="D487"/>
      <c r="E487"/>
      <c r="F487"/>
      <c r="G487"/>
      <c r="H487"/>
      <c r="I487"/>
      <c r="J487"/>
      <c r="K487"/>
    </row>
    <row r="488" spans="3:11" s="4" customFormat="1" ht="11.25" customHeight="1">
      <c r="C488"/>
      <c r="D488"/>
      <c r="E488"/>
      <c r="F488"/>
      <c r="G488"/>
      <c r="H488"/>
      <c r="I488"/>
      <c r="J488"/>
      <c r="K488"/>
    </row>
    <row r="489" spans="3:11" s="4" customFormat="1" ht="11.25" customHeight="1">
      <c r="C489"/>
      <c r="D489"/>
      <c r="E489"/>
      <c r="F489"/>
      <c r="G489"/>
      <c r="H489"/>
      <c r="I489"/>
      <c r="J489"/>
      <c r="K489"/>
    </row>
    <row r="490" spans="3:11" s="4" customFormat="1" ht="11.25" customHeight="1">
      <c r="C490"/>
      <c r="D490"/>
      <c r="E490"/>
      <c r="F490"/>
      <c r="G490"/>
      <c r="H490"/>
      <c r="I490"/>
      <c r="J490"/>
      <c r="K490"/>
    </row>
    <row r="491" spans="3:11" s="4" customFormat="1" ht="11.25" customHeight="1">
      <c r="C491"/>
      <c r="D491"/>
      <c r="E491"/>
      <c r="F491"/>
      <c r="G491"/>
      <c r="H491"/>
      <c r="I491"/>
      <c r="J491"/>
      <c r="K491"/>
    </row>
    <row r="492" spans="3:11" s="4" customFormat="1" ht="11.25" customHeight="1">
      <c r="C492"/>
      <c r="D492"/>
      <c r="E492"/>
      <c r="F492"/>
      <c r="G492"/>
      <c r="H492"/>
      <c r="I492"/>
      <c r="J492"/>
      <c r="K492"/>
    </row>
    <row r="493" spans="3:11" s="4" customFormat="1" ht="11.25" customHeight="1">
      <c r="C493"/>
      <c r="D493"/>
      <c r="E493"/>
      <c r="F493"/>
      <c r="G493"/>
      <c r="H493"/>
      <c r="I493"/>
      <c r="J493"/>
      <c r="K493"/>
    </row>
    <row r="494" spans="3:11" s="4" customFormat="1" ht="11.25" customHeight="1">
      <c r="C494"/>
      <c r="D494"/>
      <c r="E494"/>
      <c r="F494"/>
      <c r="G494"/>
      <c r="H494"/>
      <c r="I494"/>
      <c r="J494"/>
      <c r="K494"/>
    </row>
    <row r="495" spans="3:11" s="4" customFormat="1" ht="11.25" customHeight="1">
      <c r="C495"/>
      <c r="D495"/>
      <c r="E495"/>
      <c r="F495"/>
      <c r="G495"/>
      <c r="H495"/>
      <c r="I495"/>
      <c r="J495"/>
      <c r="K495"/>
    </row>
    <row r="496" spans="3:11" s="4" customFormat="1" ht="11.25" customHeight="1">
      <c r="C496"/>
      <c r="D496"/>
      <c r="E496"/>
      <c r="F496"/>
      <c r="G496"/>
      <c r="H496"/>
      <c r="I496"/>
      <c r="J496"/>
      <c r="K496"/>
    </row>
    <row r="497" spans="3:11" s="4" customFormat="1" ht="11.25" customHeight="1">
      <c r="C497"/>
      <c r="D497"/>
      <c r="E497"/>
      <c r="F497"/>
      <c r="G497"/>
      <c r="H497"/>
      <c r="I497"/>
      <c r="J497"/>
      <c r="K497"/>
    </row>
    <row r="498" spans="3:11" s="4" customFormat="1" ht="11.25" customHeight="1">
      <c r="C498"/>
      <c r="D498"/>
      <c r="E498"/>
      <c r="F498"/>
      <c r="G498"/>
      <c r="H498"/>
      <c r="I498"/>
      <c r="J498"/>
      <c r="K498"/>
    </row>
    <row r="499" spans="3:11" s="4" customFormat="1" ht="11.25" customHeight="1">
      <c r="C499"/>
      <c r="D499"/>
      <c r="E499"/>
      <c r="F499"/>
      <c r="G499"/>
      <c r="H499"/>
      <c r="I499"/>
      <c r="J499"/>
      <c r="K499"/>
    </row>
    <row r="500" spans="3:11" s="4" customFormat="1" ht="11.25" customHeight="1">
      <c r="C500"/>
      <c r="D500"/>
      <c r="E500"/>
      <c r="F500"/>
      <c r="G500"/>
      <c r="H500"/>
      <c r="I500"/>
      <c r="J500"/>
      <c r="K500"/>
    </row>
    <row r="501" spans="3:11" s="4" customFormat="1" ht="11.25" customHeight="1">
      <c r="C501"/>
      <c r="D501"/>
      <c r="E501"/>
      <c r="F501"/>
      <c r="G501"/>
      <c r="H501"/>
      <c r="I501"/>
      <c r="J501"/>
      <c r="K501"/>
    </row>
    <row r="502" spans="3:11" s="4" customFormat="1" ht="11.25" customHeight="1">
      <c r="C502"/>
      <c r="D502"/>
      <c r="E502"/>
      <c r="F502"/>
      <c r="G502"/>
      <c r="H502"/>
      <c r="I502"/>
      <c r="J502"/>
      <c r="K502"/>
    </row>
    <row r="503" spans="3:11" s="4" customFormat="1" ht="11.25" customHeight="1">
      <c r="C503"/>
      <c r="D503"/>
      <c r="E503"/>
      <c r="F503"/>
      <c r="G503"/>
      <c r="H503"/>
      <c r="I503"/>
      <c r="J503"/>
      <c r="K503"/>
    </row>
    <row r="504" spans="3:11" s="4" customFormat="1" ht="11.25" customHeight="1">
      <c r="C504"/>
      <c r="D504"/>
      <c r="E504"/>
      <c r="F504"/>
      <c r="G504"/>
      <c r="H504"/>
      <c r="I504"/>
      <c r="J504"/>
      <c r="K504"/>
    </row>
    <row r="505" spans="3:11" s="4" customFormat="1" ht="11.25" customHeight="1">
      <c r="C505"/>
      <c r="D505"/>
      <c r="E505"/>
      <c r="F505"/>
      <c r="G505"/>
      <c r="H505"/>
      <c r="I505"/>
      <c r="J505"/>
      <c r="K505"/>
    </row>
    <row r="506" spans="3:11" s="4" customFormat="1" ht="11.25" customHeight="1">
      <c r="C506"/>
      <c r="D506"/>
      <c r="E506"/>
      <c r="F506"/>
      <c r="G506"/>
      <c r="H506"/>
      <c r="I506"/>
      <c r="J506"/>
      <c r="K506"/>
    </row>
    <row r="507" spans="3:11" s="4" customFormat="1" ht="11.25" customHeight="1">
      <c r="C507"/>
      <c r="D507"/>
      <c r="E507"/>
      <c r="F507"/>
      <c r="G507"/>
      <c r="H507"/>
      <c r="I507"/>
      <c r="J507"/>
      <c r="K507"/>
    </row>
    <row r="508" spans="3:11" s="4" customFormat="1" ht="11.25" customHeight="1">
      <c r="C508"/>
      <c r="D508"/>
      <c r="E508"/>
      <c r="F508"/>
      <c r="G508"/>
      <c r="H508"/>
      <c r="I508"/>
      <c r="J508"/>
      <c r="K508"/>
    </row>
    <row r="509" spans="3:11" s="4" customFormat="1" ht="11.25" customHeight="1">
      <c r="C509"/>
      <c r="D509"/>
      <c r="E509"/>
      <c r="F509"/>
      <c r="G509"/>
      <c r="H509"/>
      <c r="I509"/>
      <c r="J509"/>
      <c r="K509"/>
    </row>
    <row r="510" spans="3:11" s="4" customFormat="1" ht="11.25" customHeight="1">
      <c r="C510"/>
      <c r="D510"/>
      <c r="E510"/>
      <c r="F510"/>
      <c r="G510"/>
      <c r="H510"/>
      <c r="I510"/>
      <c r="J510"/>
      <c r="K510"/>
    </row>
    <row r="511" spans="3:11" s="4" customFormat="1" ht="11.25" customHeight="1">
      <c r="C511"/>
      <c r="D511"/>
      <c r="E511"/>
      <c r="F511"/>
      <c r="G511"/>
      <c r="H511"/>
      <c r="I511"/>
      <c r="J511"/>
      <c r="K511"/>
    </row>
    <row r="512" spans="3:11" s="4" customFormat="1" ht="11.25" customHeight="1">
      <c r="C512"/>
      <c r="D512"/>
      <c r="E512"/>
      <c r="F512"/>
      <c r="G512"/>
      <c r="H512"/>
      <c r="I512"/>
      <c r="J512"/>
      <c r="K512"/>
    </row>
    <row r="513" spans="3:11" s="4" customFormat="1" ht="11.25" customHeight="1">
      <c r="C513"/>
      <c r="D513"/>
      <c r="E513"/>
      <c r="F513"/>
      <c r="G513"/>
      <c r="H513"/>
      <c r="I513"/>
      <c r="J513"/>
      <c r="K513"/>
    </row>
    <row r="514" spans="3:11" s="4" customFormat="1" ht="11.25" customHeight="1">
      <c r="C514"/>
      <c r="D514"/>
      <c r="E514"/>
      <c r="F514"/>
      <c r="G514"/>
      <c r="H514"/>
      <c r="I514"/>
      <c r="J514"/>
      <c r="K514"/>
    </row>
    <row r="515" spans="3:11" s="4" customFormat="1" ht="11.25" customHeight="1">
      <c r="C515"/>
      <c r="D515"/>
      <c r="E515"/>
      <c r="F515"/>
      <c r="G515"/>
      <c r="H515"/>
      <c r="I515"/>
      <c r="J515"/>
      <c r="K515"/>
    </row>
    <row r="516" spans="3:11" s="4" customFormat="1" ht="11.25" customHeight="1">
      <c r="C516"/>
      <c r="D516"/>
      <c r="E516"/>
      <c r="F516"/>
      <c r="G516"/>
      <c r="H516"/>
      <c r="I516"/>
      <c r="J516"/>
      <c r="K516"/>
    </row>
    <row r="517" spans="3:11" s="4" customFormat="1" ht="11.25" customHeight="1">
      <c r="C517"/>
      <c r="D517"/>
      <c r="E517"/>
      <c r="F517"/>
      <c r="G517"/>
      <c r="H517"/>
      <c r="I517"/>
      <c r="J517"/>
      <c r="K517"/>
    </row>
    <row r="518" spans="3:11" s="4" customFormat="1" ht="11.25" customHeight="1">
      <c r="C518"/>
      <c r="D518"/>
      <c r="E518"/>
      <c r="F518"/>
      <c r="G518"/>
      <c r="H518"/>
      <c r="I518"/>
      <c r="J518"/>
      <c r="K518"/>
    </row>
    <row r="519" spans="3:11" s="4" customFormat="1" ht="11.25" customHeight="1">
      <c r="C519"/>
      <c r="D519"/>
      <c r="E519"/>
      <c r="F519"/>
      <c r="G519"/>
      <c r="H519"/>
      <c r="I519"/>
      <c r="J519"/>
      <c r="K519"/>
    </row>
    <row r="520" spans="3:11" s="4" customFormat="1" ht="11.25" customHeight="1">
      <c r="C520"/>
      <c r="D520"/>
      <c r="E520"/>
      <c r="F520"/>
      <c r="G520"/>
      <c r="H520"/>
      <c r="I520"/>
      <c r="J520"/>
      <c r="K520"/>
    </row>
    <row r="521" spans="3:11" s="4" customFormat="1" ht="11.25" customHeight="1">
      <c r="C521"/>
      <c r="D521"/>
      <c r="E521"/>
      <c r="F521"/>
      <c r="G521"/>
      <c r="H521"/>
      <c r="I521"/>
      <c r="J521"/>
      <c r="K521"/>
    </row>
    <row r="522" spans="3:11" s="4" customFormat="1" ht="11.25" customHeight="1">
      <c r="C522"/>
      <c r="D522"/>
      <c r="E522"/>
      <c r="F522"/>
      <c r="G522"/>
      <c r="H522"/>
      <c r="I522"/>
      <c r="J522"/>
      <c r="K522"/>
    </row>
    <row r="523" spans="3:11" s="4" customFormat="1" ht="11.25" customHeight="1">
      <c r="C523"/>
      <c r="D523"/>
      <c r="E523"/>
      <c r="F523"/>
      <c r="G523"/>
      <c r="H523"/>
      <c r="I523"/>
      <c r="J523"/>
      <c r="K523"/>
    </row>
    <row r="524" spans="3:11" s="4" customFormat="1" ht="11.25" customHeight="1">
      <c r="C524"/>
      <c r="D524"/>
      <c r="E524"/>
      <c r="F524"/>
      <c r="G524"/>
      <c r="H524"/>
      <c r="I524"/>
      <c r="J524"/>
      <c r="K524"/>
    </row>
    <row r="525" spans="3:11" s="4" customFormat="1" ht="11.25" customHeight="1">
      <c r="C525"/>
      <c r="D525"/>
      <c r="E525"/>
      <c r="F525"/>
      <c r="G525"/>
      <c r="H525"/>
      <c r="I525"/>
      <c r="J525"/>
      <c r="K525"/>
    </row>
    <row r="526" spans="3:11" s="4" customFormat="1" ht="11.25" customHeight="1">
      <c r="C526"/>
      <c r="D526"/>
      <c r="E526"/>
      <c r="F526"/>
      <c r="G526"/>
      <c r="H526"/>
      <c r="I526"/>
      <c r="J526"/>
      <c r="K526"/>
    </row>
    <row r="527" spans="3:11" s="4" customFormat="1" ht="11.25" customHeight="1">
      <c r="C527"/>
      <c r="D527"/>
      <c r="E527"/>
      <c r="F527"/>
      <c r="G527"/>
      <c r="H527"/>
      <c r="I527"/>
      <c r="J527"/>
      <c r="K527"/>
    </row>
    <row r="528" spans="3:11" s="4" customFormat="1" ht="11.25" customHeight="1">
      <c r="C528"/>
      <c r="D528"/>
      <c r="E528"/>
      <c r="F528"/>
      <c r="G528"/>
      <c r="H528"/>
      <c r="I528"/>
      <c r="J528"/>
      <c r="K528"/>
    </row>
    <row r="529" spans="3:11" s="4" customFormat="1" ht="11.25" customHeight="1">
      <c r="C529"/>
      <c r="D529"/>
      <c r="E529"/>
      <c r="F529"/>
      <c r="G529"/>
      <c r="H529"/>
      <c r="I529"/>
      <c r="J529"/>
      <c r="K529"/>
    </row>
    <row r="530" spans="3:11" s="4" customFormat="1" ht="11.25" customHeight="1">
      <c r="C530"/>
      <c r="D530"/>
      <c r="E530"/>
      <c r="F530"/>
      <c r="G530"/>
      <c r="H530"/>
      <c r="I530"/>
      <c r="J530"/>
      <c r="K530"/>
    </row>
    <row r="531" spans="3:11" s="4" customFormat="1" ht="11.25" customHeight="1">
      <c r="C531"/>
      <c r="D531"/>
      <c r="E531"/>
      <c r="F531"/>
      <c r="G531"/>
      <c r="H531"/>
      <c r="I531"/>
      <c r="J531"/>
      <c r="K531"/>
    </row>
    <row r="532" spans="3:11" s="4" customFormat="1" ht="11.25" customHeight="1">
      <c r="C532"/>
      <c r="D532"/>
      <c r="E532"/>
      <c r="F532"/>
      <c r="G532"/>
      <c r="H532"/>
      <c r="I532"/>
      <c r="J532"/>
      <c r="K532"/>
    </row>
    <row r="533" spans="3:11" s="4" customFormat="1" ht="11.25" customHeight="1">
      <c r="C533"/>
      <c r="D533"/>
      <c r="E533"/>
      <c r="F533"/>
      <c r="G533"/>
      <c r="H533"/>
      <c r="I533"/>
      <c r="J533"/>
      <c r="K533"/>
    </row>
    <row r="534" spans="3:11" s="4" customFormat="1" ht="11.25" customHeight="1">
      <c r="C534"/>
      <c r="D534"/>
      <c r="E534"/>
      <c r="F534"/>
      <c r="G534"/>
      <c r="H534"/>
      <c r="I534"/>
      <c r="J534"/>
      <c r="K534"/>
    </row>
    <row r="535" spans="3:11" s="4" customFormat="1" ht="11.25" customHeight="1">
      <c r="C535"/>
      <c r="D535"/>
      <c r="E535"/>
      <c r="F535"/>
      <c r="G535"/>
      <c r="H535"/>
      <c r="I535"/>
      <c r="J535"/>
      <c r="K535"/>
    </row>
    <row r="536" spans="3:11" s="4" customFormat="1" ht="11.25" customHeight="1">
      <c r="C536"/>
      <c r="D536"/>
      <c r="E536"/>
      <c r="F536"/>
      <c r="G536"/>
      <c r="H536"/>
      <c r="I536"/>
      <c r="J536"/>
      <c r="K536"/>
    </row>
    <row r="537" spans="3:11" s="4" customFormat="1" ht="11.25" customHeight="1">
      <c r="C537"/>
      <c r="D537"/>
      <c r="E537"/>
      <c r="F537"/>
      <c r="G537"/>
      <c r="H537"/>
      <c r="I537"/>
      <c r="J537"/>
      <c r="K537"/>
    </row>
    <row r="538" spans="3:11" s="4" customFormat="1" ht="11.25" customHeight="1">
      <c r="C538"/>
      <c r="D538"/>
      <c r="E538"/>
      <c r="F538"/>
      <c r="G538"/>
      <c r="H538"/>
      <c r="I538"/>
      <c r="J538"/>
      <c r="K538"/>
    </row>
    <row r="539" spans="3:11" s="4" customFormat="1" ht="11.25" customHeight="1">
      <c r="C539"/>
      <c r="D539"/>
      <c r="E539"/>
      <c r="F539"/>
      <c r="G539"/>
      <c r="H539"/>
      <c r="I539"/>
      <c r="J539"/>
      <c r="K539"/>
    </row>
    <row r="540" spans="3:11" s="4" customFormat="1" ht="11.25" customHeight="1">
      <c r="C540"/>
      <c r="D540"/>
      <c r="E540"/>
      <c r="F540"/>
      <c r="G540"/>
      <c r="H540"/>
      <c r="I540"/>
      <c r="J540"/>
      <c r="K540"/>
    </row>
    <row r="541" spans="3:11" s="4" customFormat="1" ht="11.25" customHeight="1">
      <c r="C541"/>
      <c r="D541"/>
      <c r="E541"/>
      <c r="F541"/>
      <c r="G541"/>
      <c r="H541"/>
      <c r="I541"/>
      <c r="J541"/>
      <c r="K541"/>
    </row>
    <row r="542" spans="3:11" s="4" customFormat="1" ht="11.25" customHeight="1">
      <c r="C542"/>
      <c r="D542"/>
      <c r="E542"/>
      <c r="F542"/>
      <c r="G542"/>
      <c r="H542"/>
      <c r="I542"/>
      <c r="J542"/>
      <c r="K542"/>
    </row>
    <row r="543" spans="3:11" s="4" customFormat="1" ht="11.25" customHeight="1">
      <c r="C543"/>
      <c r="D543"/>
      <c r="E543"/>
      <c r="F543"/>
      <c r="G543"/>
      <c r="H543"/>
      <c r="I543"/>
      <c r="J543"/>
      <c r="K543"/>
    </row>
    <row r="544" spans="3:11" s="4" customFormat="1" ht="11.25" customHeight="1">
      <c r="C544"/>
      <c r="D544"/>
      <c r="E544"/>
      <c r="F544"/>
      <c r="G544"/>
      <c r="H544"/>
      <c r="I544"/>
      <c r="J544"/>
      <c r="K544"/>
    </row>
    <row r="545" spans="3:11" s="4" customFormat="1" ht="11.25" customHeight="1">
      <c r="C545"/>
      <c r="D545"/>
      <c r="E545"/>
      <c r="F545"/>
      <c r="G545"/>
      <c r="H545"/>
      <c r="I545"/>
      <c r="J545"/>
      <c r="K545"/>
    </row>
    <row r="546" spans="3:11" s="4" customFormat="1" ht="11.25" customHeight="1">
      <c r="C546"/>
      <c r="D546"/>
      <c r="E546"/>
      <c r="F546"/>
      <c r="G546"/>
      <c r="H546"/>
      <c r="I546"/>
      <c r="J546"/>
      <c r="K546"/>
    </row>
    <row r="547" spans="3:11" s="4" customFormat="1" ht="11.25" customHeight="1">
      <c r="C547"/>
      <c r="D547"/>
      <c r="E547"/>
      <c r="F547"/>
      <c r="G547"/>
      <c r="H547"/>
      <c r="I547"/>
      <c r="J547"/>
      <c r="K547"/>
    </row>
    <row r="548" spans="3:11" s="4" customFormat="1" ht="11.25" customHeight="1">
      <c r="C548"/>
      <c r="D548"/>
      <c r="E548"/>
      <c r="F548"/>
      <c r="G548"/>
      <c r="H548"/>
      <c r="I548"/>
      <c r="J548"/>
      <c r="K548"/>
    </row>
    <row r="549" spans="3:11" s="4" customFormat="1" ht="11.25" customHeight="1">
      <c r="C549"/>
      <c r="D549"/>
      <c r="E549"/>
      <c r="F549"/>
      <c r="G549"/>
      <c r="H549"/>
      <c r="I549"/>
      <c r="J549"/>
      <c r="K549"/>
    </row>
    <row r="550" spans="3:11" s="4" customFormat="1" ht="11.25" customHeight="1">
      <c r="C550"/>
      <c r="D550"/>
      <c r="E550"/>
      <c r="F550"/>
      <c r="G550"/>
      <c r="H550"/>
      <c r="I550"/>
      <c r="J550"/>
      <c r="K550"/>
    </row>
    <row r="551" spans="3:11" s="4" customFormat="1" ht="11.25" customHeight="1">
      <c r="C551"/>
      <c r="D551"/>
      <c r="E551"/>
      <c r="F551"/>
      <c r="G551"/>
      <c r="H551"/>
      <c r="I551"/>
      <c r="J551"/>
      <c r="K551"/>
    </row>
    <row r="552" spans="3:11" s="4" customFormat="1" ht="11.25" customHeight="1">
      <c r="C552"/>
      <c r="D552"/>
      <c r="E552"/>
      <c r="F552"/>
      <c r="G552"/>
      <c r="H552"/>
      <c r="I552"/>
      <c r="J552"/>
      <c r="K552"/>
    </row>
    <row r="553" spans="3:11" s="4" customFormat="1" ht="11.25" customHeight="1">
      <c r="C553"/>
      <c r="D553"/>
      <c r="E553"/>
      <c r="F553"/>
      <c r="G553"/>
      <c r="H553"/>
      <c r="I553"/>
      <c r="J553"/>
      <c r="K553"/>
    </row>
    <row r="554" spans="3:11" s="4" customFormat="1" ht="11.25" customHeight="1">
      <c r="C554"/>
      <c r="D554"/>
      <c r="E554"/>
      <c r="F554"/>
      <c r="G554"/>
      <c r="H554"/>
      <c r="I554"/>
      <c r="J554"/>
      <c r="K554"/>
    </row>
    <row r="555" spans="3:11" s="4" customFormat="1" ht="11.25" customHeight="1">
      <c r="C555"/>
      <c r="D555"/>
      <c r="E555"/>
      <c r="F555"/>
      <c r="G555"/>
      <c r="H555"/>
      <c r="I555"/>
      <c r="J555"/>
      <c r="K555"/>
    </row>
    <row r="556" spans="3:11" s="4" customFormat="1" ht="11.25" customHeight="1">
      <c r="C556"/>
      <c r="D556"/>
      <c r="E556"/>
      <c r="F556"/>
      <c r="G556"/>
      <c r="H556"/>
      <c r="I556"/>
      <c r="J556"/>
      <c r="K556"/>
    </row>
    <row r="557" spans="3:11" s="4" customFormat="1" ht="11.25" customHeight="1">
      <c r="C557"/>
      <c r="D557"/>
      <c r="E557"/>
      <c r="F557"/>
      <c r="G557"/>
      <c r="H557"/>
      <c r="I557"/>
      <c r="J557"/>
      <c r="K557"/>
    </row>
    <row r="558" spans="3:11" s="4" customFormat="1" ht="11.25" customHeight="1">
      <c r="C558"/>
      <c r="D558"/>
      <c r="E558"/>
      <c r="F558"/>
      <c r="G558"/>
      <c r="H558"/>
      <c r="I558"/>
      <c r="J558"/>
      <c r="K558"/>
    </row>
    <row r="559" spans="3:11" s="4" customFormat="1" ht="11.25" customHeight="1">
      <c r="C559"/>
      <c r="D559"/>
      <c r="E559"/>
      <c r="F559"/>
      <c r="G559"/>
      <c r="H559"/>
      <c r="I559"/>
      <c r="J559"/>
      <c r="K559"/>
    </row>
    <row r="560" spans="3:11" s="4" customFormat="1" ht="11.25" customHeight="1">
      <c r="C560"/>
      <c r="D560"/>
      <c r="E560"/>
      <c r="F560"/>
      <c r="G560"/>
      <c r="H560"/>
      <c r="I560"/>
      <c r="J560"/>
      <c r="K560"/>
    </row>
    <row r="561" spans="3:11" s="4" customFormat="1" ht="11.25" customHeight="1">
      <c r="C561"/>
      <c r="D561"/>
      <c r="E561"/>
      <c r="F561"/>
      <c r="G561"/>
      <c r="H561"/>
      <c r="I561"/>
      <c r="J561"/>
      <c r="K561"/>
    </row>
    <row r="562" spans="3:11" s="4" customFormat="1" ht="11.25" customHeight="1">
      <c r="C562"/>
      <c r="D562"/>
      <c r="E562"/>
      <c r="F562"/>
      <c r="G562"/>
      <c r="H562"/>
      <c r="I562"/>
      <c r="J562"/>
      <c r="K562"/>
    </row>
    <row r="563" spans="3:11" s="4" customFormat="1" ht="11.25" customHeight="1">
      <c r="C563"/>
      <c r="D563"/>
      <c r="E563"/>
      <c r="F563"/>
      <c r="G563"/>
      <c r="H563"/>
      <c r="I563"/>
      <c r="J563"/>
      <c r="K563"/>
    </row>
    <row r="564" spans="3:11" s="4" customFormat="1" ht="11.25" customHeight="1">
      <c r="C564"/>
      <c r="D564"/>
      <c r="E564"/>
      <c r="F564"/>
      <c r="G564"/>
      <c r="H564"/>
      <c r="I564"/>
      <c r="J564"/>
      <c r="K564"/>
    </row>
    <row r="565" spans="3:11" s="4" customFormat="1" ht="11.25" customHeight="1">
      <c r="C565"/>
      <c r="D565"/>
      <c r="E565"/>
      <c r="F565"/>
      <c r="G565"/>
      <c r="H565"/>
      <c r="I565"/>
      <c r="J565"/>
      <c r="K565"/>
    </row>
    <row r="566" spans="3:11" s="4" customFormat="1" ht="11.25" customHeight="1">
      <c r="C566"/>
      <c r="D566"/>
      <c r="E566"/>
      <c r="F566"/>
      <c r="G566"/>
      <c r="H566"/>
      <c r="I566"/>
      <c r="J566"/>
      <c r="K566"/>
    </row>
    <row r="567" spans="3:11" s="4" customFormat="1" ht="11.25" customHeight="1">
      <c r="C567"/>
      <c r="D567"/>
      <c r="E567"/>
      <c r="F567"/>
      <c r="G567"/>
      <c r="H567"/>
      <c r="I567"/>
      <c r="J567"/>
      <c r="K567"/>
    </row>
    <row r="568" spans="3:11" s="4" customFormat="1" ht="11.25" customHeight="1">
      <c r="C568"/>
      <c r="D568"/>
      <c r="E568"/>
      <c r="F568"/>
      <c r="G568"/>
      <c r="H568"/>
      <c r="I568"/>
      <c r="J568"/>
      <c r="K568"/>
    </row>
    <row r="569" spans="3:11" s="4" customFormat="1" ht="11.25" customHeight="1">
      <c r="C569"/>
      <c r="D569"/>
      <c r="E569"/>
      <c r="F569"/>
      <c r="G569"/>
      <c r="H569"/>
      <c r="I569"/>
      <c r="J569"/>
      <c r="K569"/>
    </row>
    <row r="570" spans="3:11" s="4" customFormat="1" ht="11.25" customHeight="1">
      <c r="C570"/>
      <c r="D570"/>
      <c r="E570"/>
      <c r="F570"/>
      <c r="G570"/>
      <c r="H570"/>
      <c r="I570"/>
      <c r="J570"/>
      <c r="K570"/>
    </row>
    <row r="571" spans="3:11" s="4" customFormat="1" ht="11.25" customHeight="1">
      <c r="C571"/>
      <c r="D571"/>
      <c r="E571"/>
      <c r="F571"/>
      <c r="G571"/>
      <c r="H571"/>
      <c r="I571"/>
      <c r="J571"/>
      <c r="K571"/>
    </row>
    <row r="572" spans="3:11" s="4" customFormat="1" ht="11.25" customHeight="1">
      <c r="C572"/>
      <c r="D572"/>
      <c r="E572"/>
      <c r="F572"/>
      <c r="G572"/>
      <c r="H572"/>
      <c r="I572"/>
      <c r="J572"/>
      <c r="K572"/>
    </row>
    <row r="573" spans="3:11" s="4" customFormat="1" ht="11.25" customHeight="1">
      <c r="C573"/>
      <c r="D573"/>
      <c r="E573"/>
      <c r="F573"/>
      <c r="G573"/>
      <c r="H573"/>
      <c r="I573"/>
      <c r="J573"/>
      <c r="K573"/>
    </row>
    <row r="574" spans="3:11" s="4" customFormat="1" ht="11.25" customHeight="1">
      <c r="C574"/>
      <c r="D574"/>
      <c r="E574"/>
      <c r="F574"/>
      <c r="G574"/>
      <c r="H574"/>
      <c r="I574"/>
      <c r="J574"/>
      <c r="K574"/>
    </row>
    <row r="575" spans="3:11" s="4" customFormat="1" ht="11.25" customHeight="1">
      <c r="C575"/>
      <c r="D575"/>
      <c r="E575"/>
      <c r="F575"/>
      <c r="G575"/>
      <c r="H575"/>
      <c r="I575"/>
      <c r="J575"/>
      <c r="K575"/>
    </row>
    <row r="576" spans="3:11" s="4" customFormat="1" ht="11.25" customHeight="1">
      <c r="C576"/>
      <c r="D576"/>
      <c r="E576"/>
      <c r="F576"/>
      <c r="G576"/>
      <c r="H576"/>
      <c r="I576"/>
      <c r="J576"/>
      <c r="K576"/>
    </row>
    <row r="577" spans="3:11" s="4" customFormat="1" ht="11.25" customHeight="1">
      <c r="C577"/>
      <c r="D577"/>
      <c r="E577"/>
      <c r="F577"/>
      <c r="G577"/>
      <c r="H577"/>
      <c r="I577"/>
      <c r="J577"/>
      <c r="K577"/>
    </row>
    <row r="578" spans="3:11" s="4" customFormat="1" ht="11.25" customHeight="1">
      <c r="C578"/>
      <c r="D578"/>
      <c r="E578"/>
      <c r="F578"/>
      <c r="G578"/>
      <c r="H578"/>
      <c r="I578"/>
      <c r="J578"/>
      <c r="K578"/>
    </row>
    <row r="579" spans="3:11" s="4" customFormat="1" ht="11.25" customHeight="1">
      <c r="C579"/>
      <c r="D579"/>
      <c r="E579"/>
      <c r="F579"/>
      <c r="G579"/>
      <c r="H579"/>
      <c r="I579"/>
      <c r="J579"/>
      <c r="K579"/>
    </row>
    <row r="580" spans="3:11" s="4" customFormat="1" ht="11.25" customHeight="1">
      <c r="C580"/>
      <c r="D580"/>
      <c r="E580"/>
      <c r="F580"/>
      <c r="G580"/>
      <c r="H580"/>
      <c r="I580"/>
      <c r="J580"/>
      <c r="K580"/>
    </row>
    <row r="581" spans="3:11" s="4" customFormat="1" ht="11.25" customHeight="1">
      <c r="C581"/>
      <c r="D581"/>
      <c r="E581"/>
      <c r="F581"/>
      <c r="G581"/>
      <c r="H581"/>
      <c r="I581"/>
      <c r="J581"/>
      <c r="K581"/>
    </row>
    <row r="582" spans="3:11" s="4" customFormat="1" ht="11.25" customHeight="1">
      <c r="C582"/>
      <c r="D582"/>
      <c r="E582"/>
      <c r="F582"/>
      <c r="G582"/>
      <c r="H582"/>
      <c r="I582"/>
      <c r="J582"/>
      <c r="K582"/>
    </row>
    <row r="583" spans="3:11" s="4" customFormat="1" ht="11.25" customHeight="1">
      <c r="C583"/>
      <c r="D583"/>
      <c r="E583"/>
      <c r="F583"/>
      <c r="G583"/>
      <c r="H583"/>
      <c r="I583"/>
      <c r="J583"/>
      <c r="K583"/>
    </row>
    <row r="584" spans="3:11" s="4" customFormat="1" ht="11.25" customHeight="1">
      <c r="C584"/>
      <c r="D584"/>
      <c r="E584"/>
      <c r="F584"/>
      <c r="G584"/>
      <c r="H584"/>
      <c r="I584"/>
      <c r="J584"/>
      <c r="K584"/>
    </row>
    <row r="585" spans="3:11" s="4" customFormat="1" ht="11.25" customHeight="1">
      <c r="C585"/>
      <c r="D585"/>
      <c r="E585"/>
      <c r="F585"/>
      <c r="G585"/>
      <c r="H585"/>
      <c r="I585"/>
      <c r="J585"/>
      <c r="K585"/>
    </row>
    <row r="586" spans="3:11" s="4" customFormat="1" ht="11.25" customHeight="1">
      <c r="C586"/>
      <c r="D586"/>
      <c r="E586"/>
      <c r="F586"/>
      <c r="G586"/>
      <c r="H586"/>
      <c r="I586"/>
      <c r="J586"/>
      <c r="K586"/>
    </row>
    <row r="587" spans="3:11" s="4" customFormat="1" ht="11.25" customHeight="1">
      <c r="C587"/>
      <c r="D587"/>
      <c r="E587"/>
      <c r="F587"/>
      <c r="G587"/>
      <c r="H587"/>
      <c r="I587"/>
      <c r="J587"/>
      <c r="K587"/>
    </row>
    <row r="588" spans="3:11" s="4" customFormat="1" ht="11.25" customHeight="1">
      <c r="C588"/>
      <c r="D588"/>
      <c r="E588"/>
      <c r="F588"/>
      <c r="G588"/>
      <c r="H588"/>
      <c r="I588"/>
      <c r="J588"/>
      <c r="K588"/>
    </row>
    <row r="589" spans="3:11" s="4" customFormat="1" ht="11.25" customHeight="1">
      <c r="C589"/>
      <c r="D589"/>
      <c r="E589"/>
      <c r="F589"/>
      <c r="G589"/>
      <c r="H589"/>
      <c r="I589"/>
      <c r="J589"/>
      <c r="K589"/>
    </row>
    <row r="590" spans="3:11" s="4" customFormat="1" ht="11.25" customHeight="1">
      <c r="C590"/>
      <c r="D590"/>
      <c r="E590"/>
      <c r="F590"/>
      <c r="G590"/>
      <c r="H590"/>
      <c r="I590"/>
      <c r="J590"/>
      <c r="K590"/>
    </row>
    <row r="591" spans="3:11" s="4" customFormat="1" ht="11.25" customHeight="1">
      <c r="C591"/>
      <c r="D591"/>
      <c r="E591"/>
      <c r="F591"/>
      <c r="G591"/>
      <c r="H591"/>
      <c r="I591"/>
      <c r="J591"/>
      <c r="K591"/>
    </row>
    <row r="592" spans="3:11" s="4" customFormat="1" ht="11.25" customHeight="1">
      <c r="C592"/>
      <c r="D592"/>
      <c r="E592"/>
      <c r="F592"/>
      <c r="G592"/>
      <c r="H592"/>
      <c r="I592"/>
      <c r="J592"/>
      <c r="K592"/>
    </row>
    <row r="593" spans="3:11" s="4" customFormat="1" ht="11.25" customHeight="1">
      <c r="C593"/>
      <c r="D593"/>
      <c r="E593"/>
      <c r="F593"/>
      <c r="G593"/>
      <c r="H593"/>
      <c r="I593"/>
      <c r="J593"/>
      <c r="K593"/>
    </row>
    <row r="594" spans="3:11" s="4" customFormat="1" ht="11.25" customHeight="1">
      <c r="C594"/>
      <c r="D594"/>
      <c r="E594"/>
      <c r="F594"/>
      <c r="G594"/>
      <c r="H594"/>
      <c r="I594"/>
      <c r="J594"/>
      <c r="K594"/>
    </row>
    <row r="595" spans="3:11" s="4" customFormat="1" ht="11.25" customHeight="1">
      <c r="C595"/>
      <c r="D595"/>
      <c r="E595"/>
      <c r="F595"/>
      <c r="G595"/>
      <c r="H595"/>
      <c r="I595"/>
      <c r="J595"/>
      <c r="K595"/>
    </row>
    <row r="596" spans="3:11" s="4" customFormat="1" ht="11.25" customHeight="1">
      <c r="C596"/>
      <c r="D596"/>
      <c r="E596"/>
      <c r="F596"/>
      <c r="G596"/>
      <c r="H596"/>
      <c r="I596"/>
      <c r="J596"/>
      <c r="K596"/>
    </row>
    <row r="597" spans="3:11" s="4" customFormat="1" ht="11.25" customHeight="1">
      <c r="C597"/>
      <c r="D597"/>
      <c r="E597"/>
      <c r="F597"/>
      <c r="G597"/>
      <c r="H597"/>
      <c r="I597"/>
      <c r="J597"/>
      <c r="K597"/>
    </row>
    <row r="598" spans="3:11" s="4" customFormat="1" ht="11.25" customHeight="1">
      <c r="C598"/>
      <c r="D598"/>
      <c r="E598"/>
      <c r="F598"/>
      <c r="G598"/>
      <c r="H598"/>
      <c r="I598"/>
      <c r="J598"/>
      <c r="K598"/>
    </row>
    <row r="599" spans="3:11" s="4" customFormat="1" ht="11.25" customHeight="1">
      <c r="C599"/>
      <c r="D599"/>
      <c r="E599"/>
      <c r="F599"/>
      <c r="G599"/>
      <c r="H599"/>
      <c r="I599"/>
      <c r="J599"/>
      <c r="K599"/>
    </row>
    <row r="600" spans="3:11" s="4" customFormat="1" ht="11.25" customHeight="1">
      <c r="C600"/>
      <c r="D600"/>
      <c r="E600"/>
      <c r="F600"/>
      <c r="G600"/>
      <c r="H600"/>
      <c r="I600"/>
      <c r="J600"/>
      <c r="K600"/>
    </row>
    <row r="601" spans="3:11" s="4" customFormat="1" ht="11.25" customHeight="1">
      <c r="C601"/>
      <c r="D601"/>
      <c r="E601"/>
      <c r="F601"/>
      <c r="G601"/>
      <c r="H601"/>
      <c r="I601"/>
      <c r="J601"/>
      <c r="K601"/>
    </row>
    <row r="602" spans="3:11" s="4" customFormat="1" ht="11.25" customHeight="1">
      <c r="C602"/>
      <c r="D602"/>
      <c r="E602"/>
      <c r="F602"/>
      <c r="G602"/>
      <c r="H602"/>
      <c r="I602"/>
      <c r="J602"/>
      <c r="K602"/>
    </row>
    <row r="603" spans="3:11" s="4" customFormat="1" ht="11.25" customHeight="1">
      <c r="C603"/>
      <c r="D603"/>
      <c r="E603"/>
      <c r="F603"/>
      <c r="G603"/>
      <c r="H603"/>
      <c r="I603"/>
      <c r="J603"/>
      <c r="K603"/>
    </row>
    <row r="604" spans="3:11" s="4" customFormat="1" ht="11.25" customHeight="1">
      <c r="C604"/>
      <c r="D604"/>
      <c r="E604"/>
      <c r="F604"/>
      <c r="G604"/>
      <c r="H604"/>
      <c r="I604"/>
      <c r="J604"/>
      <c r="K604"/>
    </row>
    <row r="605" spans="3:11" s="4" customFormat="1" ht="11.25" customHeight="1">
      <c r="C605"/>
      <c r="D605"/>
      <c r="E605"/>
      <c r="F605"/>
      <c r="G605"/>
      <c r="H605"/>
      <c r="I605"/>
      <c r="J605"/>
      <c r="K605"/>
    </row>
    <row r="606" spans="3:11" s="4" customFormat="1" ht="11.25" customHeight="1">
      <c r="C606"/>
      <c r="D606"/>
      <c r="E606"/>
      <c r="F606"/>
      <c r="G606"/>
      <c r="H606"/>
      <c r="I606"/>
      <c r="J606"/>
      <c r="K606"/>
    </row>
    <row r="607" spans="3:11" s="4" customFormat="1" ht="11.25" customHeight="1">
      <c r="C607"/>
      <c r="D607"/>
      <c r="E607"/>
      <c r="F607"/>
      <c r="G607"/>
      <c r="H607"/>
      <c r="I607"/>
      <c r="J607"/>
      <c r="K607"/>
    </row>
    <row r="608" spans="3:11" s="4" customFormat="1" ht="11.25" customHeight="1">
      <c r="C608"/>
      <c r="D608"/>
      <c r="E608"/>
      <c r="F608"/>
      <c r="G608"/>
      <c r="H608"/>
      <c r="I608"/>
      <c r="J608"/>
      <c r="K608"/>
    </row>
    <row r="609" spans="3:11" s="4" customFormat="1" ht="11.25" customHeight="1">
      <c r="C609"/>
      <c r="D609"/>
      <c r="E609"/>
      <c r="F609"/>
      <c r="G609"/>
      <c r="H609"/>
      <c r="I609"/>
      <c r="J609"/>
      <c r="K609"/>
    </row>
    <row r="610" spans="3:11" s="4" customFormat="1" ht="11.25" customHeight="1">
      <c r="C610"/>
      <c r="D610"/>
      <c r="E610"/>
      <c r="F610"/>
      <c r="G610"/>
      <c r="H610"/>
      <c r="I610"/>
      <c r="J610"/>
      <c r="K610"/>
    </row>
    <row r="611" spans="3:11" s="4" customFormat="1" ht="11.25" customHeight="1">
      <c r="C611"/>
      <c r="D611"/>
      <c r="E611"/>
      <c r="F611"/>
      <c r="G611"/>
      <c r="H611"/>
      <c r="I611"/>
      <c r="J611"/>
      <c r="K611"/>
    </row>
    <row r="612" spans="3:11" s="4" customFormat="1" ht="11.25" customHeight="1">
      <c r="C612"/>
      <c r="D612"/>
      <c r="E612"/>
      <c r="F612"/>
      <c r="G612"/>
      <c r="H612"/>
      <c r="I612"/>
      <c r="J612"/>
      <c r="K612"/>
    </row>
    <row r="613" spans="3:11" s="4" customFormat="1" ht="11.25" customHeight="1">
      <c r="C613"/>
      <c r="D613"/>
      <c r="E613"/>
      <c r="F613"/>
      <c r="G613"/>
      <c r="H613"/>
      <c r="I613"/>
      <c r="J613"/>
      <c r="K613"/>
    </row>
    <row r="614" spans="3:11" s="4" customFormat="1" ht="11.25" customHeight="1">
      <c r="C614"/>
      <c r="D614"/>
      <c r="E614"/>
      <c r="F614"/>
      <c r="G614"/>
      <c r="H614"/>
      <c r="I614"/>
      <c r="J614"/>
      <c r="K614"/>
    </row>
    <row r="615" spans="3:11" s="4" customFormat="1" ht="11.25" customHeight="1">
      <c r="C615"/>
      <c r="D615"/>
      <c r="E615"/>
      <c r="F615"/>
      <c r="G615"/>
      <c r="H615"/>
      <c r="I615"/>
      <c r="J615"/>
      <c r="K615"/>
    </row>
    <row r="616" spans="3:11" s="4" customFormat="1" ht="11.25" customHeight="1">
      <c r="C616"/>
      <c r="D616"/>
      <c r="E616"/>
      <c r="F616"/>
      <c r="G616"/>
      <c r="H616"/>
      <c r="I616"/>
      <c r="J616"/>
      <c r="K616"/>
    </row>
    <row r="617" spans="3:11" s="4" customFormat="1" ht="11.25" customHeight="1">
      <c r="C617"/>
      <c r="D617"/>
      <c r="E617"/>
      <c r="F617"/>
      <c r="G617"/>
      <c r="H617"/>
      <c r="I617"/>
      <c r="J617"/>
      <c r="K617"/>
    </row>
    <row r="618" spans="3:11" s="4" customFormat="1" ht="11.25" customHeight="1">
      <c r="C618"/>
      <c r="D618"/>
      <c r="E618"/>
      <c r="F618"/>
      <c r="G618"/>
      <c r="H618"/>
      <c r="I618"/>
      <c r="J618"/>
      <c r="K618"/>
    </row>
    <row r="619" spans="3:11" s="4" customFormat="1" ht="11.25" customHeight="1">
      <c r="C619"/>
      <c r="D619"/>
      <c r="E619"/>
      <c r="F619"/>
      <c r="G619"/>
      <c r="H619"/>
      <c r="I619"/>
      <c r="J619"/>
      <c r="K619"/>
    </row>
    <row r="620" spans="3:11" s="4" customFormat="1" ht="11.25" customHeight="1">
      <c r="C620"/>
      <c r="D620"/>
      <c r="E620"/>
      <c r="F620"/>
      <c r="G620"/>
      <c r="H620"/>
      <c r="I620"/>
      <c r="J620"/>
      <c r="K620"/>
    </row>
    <row r="621" spans="3:11" s="4" customFormat="1" ht="11.25" customHeight="1">
      <c r="C621"/>
      <c r="D621"/>
      <c r="E621"/>
      <c r="F621"/>
      <c r="G621"/>
      <c r="H621"/>
      <c r="I621"/>
      <c r="J621"/>
      <c r="K621"/>
    </row>
    <row r="622" spans="3:11" s="4" customFormat="1" ht="11.25" customHeight="1">
      <c r="C622"/>
      <c r="D622"/>
      <c r="E622"/>
      <c r="F622"/>
      <c r="G622"/>
      <c r="H622"/>
      <c r="I622"/>
      <c r="J622"/>
      <c r="K622"/>
    </row>
    <row r="623" spans="3:11" s="4" customFormat="1" ht="11.25" customHeight="1">
      <c r="C623"/>
      <c r="D623"/>
      <c r="E623"/>
      <c r="F623"/>
      <c r="G623"/>
      <c r="H623"/>
      <c r="I623"/>
      <c r="J623"/>
      <c r="K623"/>
    </row>
    <row r="624" spans="3:11" s="4" customFormat="1" ht="11.25" customHeight="1">
      <c r="C624"/>
      <c r="D624"/>
      <c r="E624"/>
      <c r="F624"/>
      <c r="G624"/>
      <c r="H624"/>
      <c r="I624"/>
      <c r="J624"/>
      <c r="K624"/>
    </row>
    <row r="625" spans="3:11" s="4" customFormat="1" ht="11.25" customHeight="1">
      <c r="C625"/>
      <c r="D625"/>
      <c r="E625"/>
      <c r="F625"/>
      <c r="G625"/>
      <c r="H625"/>
      <c r="I625"/>
      <c r="J625"/>
      <c r="K625"/>
    </row>
    <row r="626" spans="3:11" s="4" customFormat="1" ht="11.25" customHeight="1">
      <c r="C626"/>
      <c r="D626"/>
      <c r="E626"/>
      <c r="F626"/>
      <c r="G626"/>
      <c r="H626"/>
      <c r="I626"/>
      <c r="J626"/>
      <c r="K626"/>
    </row>
    <row r="627" spans="3:11" s="4" customFormat="1" ht="11.25" customHeight="1">
      <c r="C627"/>
      <c r="D627"/>
      <c r="E627"/>
      <c r="F627"/>
      <c r="G627"/>
      <c r="H627"/>
      <c r="I627"/>
      <c r="J627"/>
      <c r="K627"/>
    </row>
    <row r="628" spans="3:11" s="4" customFormat="1" ht="11.25" customHeight="1">
      <c r="C628"/>
      <c r="D628"/>
      <c r="E628"/>
      <c r="F628"/>
      <c r="G628"/>
      <c r="H628"/>
      <c r="I628"/>
      <c r="J628"/>
      <c r="K628"/>
    </row>
    <row r="629" spans="3:11" s="4" customFormat="1" ht="11.25" customHeight="1">
      <c r="C629"/>
      <c r="D629"/>
      <c r="E629"/>
      <c r="F629"/>
      <c r="G629"/>
      <c r="H629"/>
      <c r="I629"/>
      <c r="J629"/>
      <c r="K629"/>
    </row>
    <row r="630" spans="3:11" s="4" customFormat="1" ht="11.25" customHeight="1">
      <c r="C630"/>
      <c r="D630"/>
      <c r="E630"/>
      <c r="F630"/>
      <c r="G630"/>
      <c r="H630"/>
      <c r="I630"/>
      <c r="J630"/>
      <c r="K630"/>
    </row>
    <row r="631" spans="3:11" s="4" customFormat="1" ht="11.25" customHeight="1">
      <c r="C631"/>
      <c r="D631"/>
      <c r="E631"/>
      <c r="F631"/>
      <c r="G631"/>
      <c r="H631"/>
      <c r="I631"/>
      <c r="J631"/>
      <c r="K631"/>
    </row>
    <row r="632" spans="3:11" s="4" customFormat="1" ht="11.25" customHeight="1">
      <c r="C632"/>
      <c r="D632"/>
      <c r="E632"/>
      <c r="F632"/>
      <c r="G632"/>
      <c r="H632"/>
      <c r="I632"/>
      <c r="J632"/>
      <c r="K632"/>
    </row>
    <row r="633" spans="3:11" s="4" customFormat="1" ht="11.25" customHeight="1">
      <c r="C633"/>
      <c r="D633"/>
      <c r="E633"/>
      <c r="F633"/>
      <c r="G633"/>
      <c r="H633"/>
      <c r="I633"/>
      <c r="J633"/>
      <c r="K633"/>
    </row>
    <row r="634" spans="3:11" s="4" customFormat="1" ht="11.25" customHeight="1">
      <c r="C634"/>
      <c r="D634"/>
      <c r="E634"/>
      <c r="F634"/>
      <c r="G634"/>
      <c r="H634"/>
      <c r="I634"/>
      <c r="J634"/>
      <c r="K634"/>
    </row>
    <row r="635" spans="3:11" s="4" customFormat="1" ht="11.25" customHeight="1">
      <c r="C635"/>
      <c r="D635"/>
      <c r="E635"/>
      <c r="F635"/>
      <c r="G635"/>
      <c r="H635"/>
      <c r="I635"/>
      <c r="J635"/>
      <c r="K635"/>
    </row>
    <row r="636" spans="3:11" s="4" customFormat="1" ht="11.25" customHeight="1">
      <c r="C636"/>
      <c r="D636"/>
      <c r="E636"/>
      <c r="F636"/>
      <c r="G636"/>
      <c r="H636"/>
      <c r="I636"/>
      <c r="J636"/>
      <c r="K636"/>
    </row>
    <row r="637" spans="3:11" s="4" customFormat="1" ht="11.25" customHeight="1">
      <c r="C637"/>
      <c r="D637"/>
      <c r="E637"/>
      <c r="F637"/>
      <c r="G637"/>
      <c r="H637"/>
      <c r="I637"/>
      <c r="J637"/>
      <c r="K637"/>
    </row>
    <row r="638" spans="3:11" s="4" customFormat="1" ht="11.25" customHeight="1">
      <c r="C638"/>
      <c r="D638"/>
      <c r="E638"/>
      <c r="F638"/>
      <c r="G638"/>
      <c r="H638"/>
      <c r="I638"/>
      <c r="J638"/>
      <c r="K638"/>
    </row>
    <row r="639" spans="3:11" s="4" customFormat="1" ht="11.25" customHeight="1">
      <c r="C639"/>
      <c r="D639"/>
      <c r="E639"/>
      <c r="F639"/>
      <c r="G639"/>
      <c r="H639"/>
      <c r="I639"/>
      <c r="J639"/>
      <c r="K639"/>
    </row>
    <row r="640" spans="3:11" s="4" customFormat="1" ht="11.25" customHeight="1">
      <c r="C640"/>
      <c r="D640"/>
      <c r="E640"/>
      <c r="F640"/>
      <c r="G640"/>
      <c r="H640"/>
      <c r="I640"/>
      <c r="J640"/>
      <c r="K640"/>
    </row>
    <row r="641" spans="3:11" s="4" customFormat="1" ht="11.25" customHeight="1">
      <c r="C641"/>
      <c r="D641"/>
      <c r="E641"/>
      <c r="F641"/>
      <c r="G641"/>
      <c r="H641"/>
      <c r="I641"/>
      <c r="J641"/>
      <c r="K641"/>
    </row>
    <row r="642" spans="3:11" s="4" customFormat="1" ht="11.25" customHeight="1">
      <c r="C642"/>
      <c r="D642"/>
      <c r="E642"/>
      <c r="F642"/>
      <c r="G642"/>
      <c r="H642"/>
      <c r="I642"/>
      <c r="J642"/>
      <c r="K642"/>
    </row>
    <row r="643" spans="3:11" s="4" customFormat="1" ht="11.25" customHeight="1">
      <c r="C643"/>
      <c r="D643"/>
      <c r="E643"/>
      <c r="F643"/>
      <c r="G643"/>
      <c r="H643"/>
      <c r="I643"/>
      <c r="J643"/>
      <c r="K643"/>
    </row>
    <row r="644" spans="3:11" s="4" customFormat="1" ht="11.25" customHeight="1">
      <c r="C644"/>
      <c r="D644"/>
      <c r="E644"/>
      <c r="F644"/>
      <c r="G644"/>
      <c r="H644"/>
      <c r="I644"/>
      <c r="J644"/>
      <c r="K644"/>
    </row>
    <row r="645" spans="3:11" s="4" customFormat="1" ht="11.25" customHeight="1">
      <c r="C645"/>
      <c r="D645"/>
      <c r="E645"/>
      <c r="F645"/>
      <c r="G645"/>
      <c r="H645"/>
      <c r="I645"/>
      <c r="J645"/>
      <c r="K645"/>
    </row>
    <row r="646" spans="3:11" s="4" customFormat="1" ht="11.25" customHeight="1">
      <c r="C646"/>
      <c r="D646"/>
      <c r="E646"/>
      <c r="F646"/>
      <c r="G646"/>
      <c r="H646"/>
      <c r="I646"/>
      <c r="J646"/>
      <c r="K646"/>
    </row>
    <row r="647" spans="3:11" s="4" customFormat="1" ht="11.25" customHeight="1">
      <c r="C647"/>
      <c r="D647"/>
      <c r="E647"/>
      <c r="F647"/>
      <c r="G647"/>
      <c r="H647"/>
      <c r="I647"/>
      <c r="J647"/>
      <c r="K647"/>
    </row>
    <row r="648" spans="3:11" s="4" customFormat="1" ht="11.25" customHeight="1">
      <c r="C648"/>
      <c r="D648"/>
      <c r="E648"/>
      <c r="F648"/>
      <c r="G648"/>
      <c r="H648"/>
      <c r="I648"/>
      <c r="J648"/>
      <c r="K648"/>
    </row>
    <row r="649" spans="3:11" s="4" customFormat="1" ht="11.25" customHeight="1">
      <c r="C649"/>
      <c r="D649"/>
      <c r="E649"/>
      <c r="F649"/>
      <c r="G649"/>
      <c r="H649"/>
      <c r="I649"/>
      <c r="J649"/>
      <c r="K649"/>
    </row>
    <row r="650" spans="3:11" s="4" customFormat="1" ht="11.25" customHeight="1">
      <c r="C650"/>
      <c r="D650"/>
      <c r="E650"/>
      <c r="F650"/>
      <c r="G650"/>
      <c r="H650"/>
      <c r="I650"/>
      <c r="J650"/>
      <c r="K650"/>
    </row>
    <row r="651" spans="3:11" s="4" customFormat="1" ht="11.25" customHeight="1">
      <c r="C651"/>
      <c r="D651"/>
      <c r="E651"/>
      <c r="F651"/>
      <c r="G651"/>
      <c r="H651"/>
      <c r="I651"/>
      <c r="J651"/>
      <c r="K651"/>
    </row>
    <row r="652" spans="3:11" s="4" customFormat="1" ht="11.25" customHeight="1">
      <c r="C652"/>
      <c r="D652"/>
      <c r="E652"/>
      <c r="F652"/>
      <c r="G652"/>
      <c r="H652"/>
      <c r="I652"/>
      <c r="J652"/>
      <c r="K652"/>
    </row>
    <row r="653" spans="3:11" s="4" customFormat="1" ht="11.25" customHeight="1">
      <c r="C653"/>
      <c r="D653"/>
      <c r="E653"/>
      <c r="F653"/>
      <c r="G653"/>
      <c r="H653"/>
      <c r="I653"/>
      <c r="J653"/>
      <c r="K653"/>
    </row>
    <row r="654" spans="3:11" s="4" customFormat="1" ht="11.25" customHeight="1">
      <c r="C654"/>
      <c r="D654"/>
      <c r="E654"/>
      <c r="F654"/>
      <c r="G654"/>
      <c r="H654"/>
      <c r="I654"/>
      <c r="J654"/>
      <c r="K654"/>
    </row>
    <row r="655" spans="3:11" s="4" customFormat="1" ht="11.25" customHeight="1">
      <c r="C655"/>
      <c r="D655"/>
      <c r="E655"/>
      <c r="F655"/>
      <c r="G655"/>
      <c r="H655"/>
      <c r="I655"/>
      <c r="J655"/>
      <c r="K655"/>
    </row>
    <row r="656" spans="3:11" s="4" customFormat="1" ht="11.25" customHeight="1">
      <c r="C656"/>
      <c r="D656"/>
      <c r="E656"/>
      <c r="F656"/>
      <c r="G656"/>
      <c r="H656"/>
      <c r="I656"/>
      <c r="J656"/>
      <c r="K656"/>
    </row>
    <row r="657" spans="3:11" s="4" customFormat="1" ht="11.25" customHeight="1">
      <c r="C657"/>
      <c r="D657"/>
      <c r="E657"/>
      <c r="F657"/>
      <c r="G657"/>
      <c r="H657"/>
      <c r="I657"/>
      <c r="J657"/>
      <c r="K657"/>
    </row>
    <row r="658" spans="3:11" s="4" customFormat="1" ht="11.25" customHeight="1">
      <c r="C658"/>
      <c r="D658"/>
      <c r="E658"/>
      <c r="F658"/>
      <c r="G658"/>
      <c r="H658"/>
      <c r="I658"/>
      <c r="J658"/>
      <c r="K658"/>
    </row>
    <row r="659" spans="3:11" s="4" customFormat="1" ht="11.25" customHeight="1">
      <c r="C659"/>
      <c r="D659"/>
      <c r="E659"/>
      <c r="F659"/>
      <c r="G659"/>
      <c r="H659"/>
      <c r="I659"/>
      <c r="J659"/>
      <c r="K659"/>
    </row>
    <row r="660" spans="3:11" s="4" customFormat="1" ht="11.25" customHeight="1">
      <c r="C660"/>
      <c r="D660"/>
      <c r="E660"/>
      <c r="F660"/>
      <c r="G660"/>
      <c r="H660"/>
      <c r="I660"/>
      <c r="J660"/>
      <c r="K660"/>
    </row>
    <row r="661" spans="3:11" s="4" customFormat="1" ht="11.25" customHeight="1">
      <c r="C661"/>
      <c r="D661"/>
      <c r="E661"/>
      <c r="F661"/>
      <c r="G661"/>
      <c r="H661"/>
      <c r="I661"/>
      <c r="J661"/>
      <c r="K661"/>
    </row>
    <row r="662" spans="3:11" s="4" customFormat="1" ht="11.25" customHeight="1">
      <c r="C662"/>
      <c r="D662"/>
      <c r="E662"/>
      <c r="F662"/>
      <c r="G662"/>
      <c r="H662"/>
      <c r="I662"/>
      <c r="J662"/>
      <c r="K662"/>
    </row>
    <row r="663" spans="3:11" s="4" customFormat="1" ht="11.25" customHeight="1">
      <c r="C663"/>
      <c r="D663"/>
      <c r="E663"/>
      <c r="F663"/>
      <c r="G663"/>
      <c r="H663"/>
      <c r="I663"/>
      <c r="J663"/>
      <c r="K663"/>
    </row>
    <row r="664" spans="3:11" s="4" customFormat="1" ht="11.25" customHeight="1">
      <c r="C664"/>
      <c r="D664"/>
      <c r="E664"/>
      <c r="F664"/>
      <c r="G664"/>
      <c r="H664"/>
      <c r="I664"/>
      <c r="J664"/>
      <c r="K664"/>
    </row>
    <row r="665" spans="3:11" s="4" customFormat="1" ht="11.25" customHeight="1">
      <c r="C665"/>
      <c r="D665"/>
      <c r="E665"/>
      <c r="F665"/>
      <c r="G665"/>
      <c r="H665"/>
      <c r="I665"/>
      <c r="J665"/>
      <c r="K665"/>
    </row>
    <row r="666" spans="3:11" s="4" customFormat="1" ht="11.25" customHeight="1">
      <c r="C666"/>
      <c r="D666"/>
      <c r="E666"/>
      <c r="F666"/>
      <c r="G666"/>
      <c r="H666"/>
      <c r="I666"/>
      <c r="J666"/>
      <c r="K666"/>
    </row>
    <row r="667" spans="3:11" s="4" customFormat="1" ht="11.25" customHeight="1">
      <c r="C667"/>
      <c r="D667"/>
      <c r="E667"/>
      <c r="F667"/>
      <c r="G667"/>
      <c r="H667"/>
      <c r="I667"/>
      <c r="J667"/>
      <c r="K667"/>
    </row>
    <row r="668" spans="3:11" s="4" customFormat="1" ht="11.25" customHeight="1">
      <c r="C668"/>
      <c r="D668"/>
      <c r="E668"/>
      <c r="F668"/>
      <c r="G668"/>
      <c r="H668"/>
      <c r="I668"/>
      <c r="J668"/>
      <c r="K668"/>
    </row>
    <row r="669" spans="3:11" s="4" customFormat="1" ht="11.25" customHeight="1">
      <c r="C669"/>
      <c r="D669"/>
      <c r="E669"/>
      <c r="F669"/>
      <c r="G669"/>
      <c r="H669"/>
      <c r="I669"/>
      <c r="J669"/>
      <c r="K669"/>
    </row>
    <row r="670" spans="3:11" s="4" customFormat="1" ht="11.25" customHeight="1">
      <c r="C670"/>
      <c r="D670"/>
      <c r="E670"/>
      <c r="F670"/>
      <c r="G670"/>
      <c r="H670"/>
      <c r="I670"/>
      <c r="J670"/>
      <c r="K670"/>
    </row>
    <row r="671" spans="3:11" s="4" customFormat="1" ht="11.25" customHeight="1">
      <c r="C671"/>
      <c r="D671"/>
      <c r="E671"/>
      <c r="F671"/>
      <c r="G671"/>
      <c r="H671"/>
      <c r="I671"/>
      <c r="J671"/>
      <c r="K671"/>
    </row>
    <row r="672" spans="3:11" s="4" customFormat="1" ht="11.25" customHeight="1">
      <c r="C672"/>
      <c r="D672"/>
      <c r="E672"/>
      <c r="F672"/>
      <c r="G672"/>
      <c r="H672"/>
      <c r="I672"/>
      <c r="J672"/>
      <c r="K672"/>
    </row>
    <row r="673" spans="3:11" s="4" customFormat="1" ht="11.25" customHeight="1">
      <c r="C673"/>
      <c r="D673"/>
      <c r="E673"/>
      <c r="F673"/>
      <c r="G673"/>
      <c r="H673"/>
      <c r="I673"/>
      <c r="J673"/>
      <c r="K673"/>
    </row>
    <row r="674" spans="3:11" s="4" customFormat="1" ht="11.25" customHeight="1">
      <c r="C674"/>
      <c r="D674"/>
      <c r="E674"/>
      <c r="F674"/>
      <c r="G674"/>
      <c r="H674"/>
      <c r="I674"/>
      <c r="J674"/>
      <c r="K674"/>
    </row>
    <row r="675" spans="3:11" s="4" customFormat="1" ht="11.25" customHeight="1">
      <c r="C675"/>
      <c r="D675"/>
      <c r="E675"/>
      <c r="F675"/>
      <c r="G675"/>
      <c r="H675"/>
      <c r="I675"/>
      <c r="J675"/>
      <c r="K675"/>
    </row>
    <row r="676" spans="3:11" s="4" customFormat="1" ht="11.25" customHeight="1">
      <c r="C676"/>
      <c r="D676"/>
      <c r="E676"/>
      <c r="F676"/>
      <c r="G676"/>
      <c r="H676"/>
      <c r="I676"/>
      <c r="J676"/>
      <c r="K676"/>
    </row>
    <row r="677" spans="3:11" s="4" customFormat="1" ht="11.25" customHeight="1">
      <c r="C677"/>
      <c r="D677"/>
      <c r="E677"/>
      <c r="F677"/>
      <c r="G677"/>
      <c r="H677"/>
      <c r="I677"/>
      <c r="J677"/>
      <c r="K677"/>
    </row>
    <row r="678" spans="3:11" s="4" customFormat="1" ht="11.25" customHeight="1">
      <c r="C678"/>
      <c r="D678"/>
      <c r="E678"/>
      <c r="F678"/>
      <c r="G678"/>
      <c r="H678"/>
      <c r="I678"/>
      <c r="J678"/>
      <c r="K678"/>
    </row>
    <row r="679" spans="3:11" s="4" customFormat="1" ht="11.25" customHeight="1">
      <c r="C679"/>
      <c r="D679"/>
      <c r="E679"/>
      <c r="F679"/>
      <c r="G679"/>
      <c r="H679"/>
      <c r="I679"/>
      <c r="J679"/>
      <c r="K679"/>
    </row>
    <row r="680" spans="3:11" s="4" customFormat="1" ht="11.25" customHeight="1">
      <c r="C680"/>
      <c r="D680"/>
      <c r="E680"/>
      <c r="F680"/>
      <c r="G680"/>
      <c r="H680"/>
      <c r="I680"/>
      <c r="J680"/>
      <c r="K680"/>
    </row>
    <row r="681" spans="3:11" s="4" customFormat="1" ht="11.25" customHeight="1">
      <c r="C681"/>
      <c r="D681"/>
      <c r="E681"/>
      <c r="F681"/>
      <c r="G681"/>
      <c r="H681"/>
      <c r="I681"/>
      <c r="J681"/>
      <c r="K681"/>
    </row>
    <row r="682" spans="3:11" s="4" customFormat="1" ht="11.25" customHeight="1">
      <c r="C682"/>
      <c r="D682"/>
      <c r="E682"/>
      <c r="F682"/>
      <c r="G682"/>
      <c r="H682"/>
      <c r="I682"/>
      <c r="J682"/>
      <c r="K682"/>
    </row>
    <row r="683" spans="3:11" s="4" customFormat="1" ht="11.25" customHeight="1">
      <c r="C683"/>
      <c r="D683"/>
      <c r="E683"/>
      <c r="F683"/>
      <c r="G683"/>
      <c r="H683"/>
      <c r="I683"/>
      <c r="J683"/>
      <c r="K683"/>
    </row>
    <row r="684" spans="3:11" s="4" customFormat="1" ht="11.25" customHeight="1">
      <c r="C684"/>
      <c r="D684"/>
      <c r="E684"/>
      <c r="F684"/>
      <c r="G684"/>
      <c r="H684"/>
      <c r="I684"/>
      <c r="J684"/>
      <c r="K684"/>
    </row>
    <row r="685" spans="3:11" s="4" customFormat="1" ht="11.25" customHeight="1">
      <c r="C685"/>
      <c r="D685"/>
      <c r="E685"/>
      <c r="F685"/>
      <c r="G685"/>
      <c r="H685"/>
      <c r="I685"/>
      <c r="J685"/>
      <c r="K685"/>
    </row>
    <row r="686" spans="3:11" s="4" customFormat="1" ht="11.25" customHeight="1">
      <c r="C686"/>
      <c r="D686"/>
      <c r="E686"/>
      <c r="F686"/>
      <c r="G686"/>
      <c r="H686"/>
      <c r="I686"/>
      <c r="J686"/>
      <c r="K686"/>
    </row>
    <row r="687" spans="3:11" s="4" customFormat="1" ht="11.25" customHeight="1">
      <c r="C687"/>
      <c r="D687"/>
      <c r="E687"/>
      <c r="F687"/>
      <c r="G687"/>
      <c r="H687"/>
      <c r="I687"/>
      <c r="J687"/>
      <c r="K687"/>
    </row>
    <row r="688" spans="3:11" s="4" customFormat="1" ht="11.25" customHeight="1">
      <c r="C688"/>
      <c r="D688"/>
      <c r="E688"/>
      <c r="F688"/>
      <c r="G688"/>
      <c r="H688"/>
      <c r="I688"/>
      <c r="J688"/>
      <c r="K688"/>
    </row>
    <row r="689" spans="3:11" s="4" customFormat="1" ht="11.25" customHeight="1">
      <c r="C689"/>
      <c r="D689"/>
      <c r="E689"/>
      <c r="F689"/>
      <c r="G689"/>
      <c r="H689"/>
      <c r="I689"/>
      <c r="J689"/>
      <c r="K689"/>
    </row>
    <row r="690" spans="3:11" s="4" customFormat="1" ht="11.25" customHeight="1">
      <c r="C690"/>
      <c r="D690"/>
      <c r="E690"/>
      <c r="F690"/>
      <c r="G690"/>
      <c r="H690"/>
      <c r="I690"/>
      <c r="J690"/>
      <c r="K690"/>
    </row>
    <row r="691" spans="3:11" s="4" customFormat="1" ht="11.25" customHeight="1">
      <c r="C691"/>
      <c r="D691"/>
      <c r="E691"/>
      <c r="F691"/>
      <c r="G691"/>
      <c r="H691"/>
      <c r="I691"/>
      <c r="J691"/>
      <c r="K691"/>
    </row>
    <row r="692" spans="3:11" s="4" customFormat="1" ht="11.25" customHeight="1">
      <c r="C692"/>
      <c r="D692"/>
      <c r="E692"/>
      <c r="F692"/>
      <c r="G692"/>
      <c r="H692"/>
      <c r="I692"/>
      <c r="J692"/>
      <c r="K692"/>
    </row>
    <row r="693" spans="3:11" s="4" customFormat="1" ht="11.25" customHeight="1">
      <c r="C693"/>
      <c r="D693"/>
      <c r="E693"/>
      <c r="F693"/>
      <c r="G693"/>
      <c r="H693"/>
      <c r="I693"/>
      <c r="J693"/>
      <c r="K693"/>
    </row>
    <row r="694" spans="3:11" s="4" customFormat="1" ht="11.25" customHeight="1">
      <c r="C694"/>
      <c r="D694"/>
      <c r="E694"/>
      <c r="F694"/>
      <c r="G694"/>
      <c r="H694"/>
      <c r="I694"/>
      <c r="J694"/>
      <c r="K694"/>
    </row>
    <row r="695" spans="3:11" s="4" customFormat="1" ht="11.25" customHeight="1">
      <c r="C695"/>
      <c r="D695"/>
      <c r="E695"/>
      <c r="F695"/>
      <c r="G695"/>
      <c r="H695"/>
      <c r="I695"/>
      <c r="J695"/>
      <c r="K695"/>
    </row>
    <row r="696" spans="3:11" s="4" customFormat="1" ht="11.25" customHeight="1">
      <c r="C696"/>
      <c r="D696"/>
      <c r="E696"/>
      <c r="F696"/>
      <c r="G696"/>
      <c r="H696"/>
      <c r="I696"/>
      <c r="J696"/>
      <c r="K696"/>
    </row>
    <row r="697" spans="3:11" s="4" customFormat="1" ht="11.25" customHeight="1">
      <c r="C697"/>
      <c r="D697"/>
      <c r="E697"/>
      <c r="F697"/>
      <c r="G697"/>
      <c r="H697"/>
      <c r="I697"/>
      <c r="J697"/>
      <c r="K697"/>
    </row>
    <row r="698" spans="3:11" s="4" customFormat="1" ht="11.25" customHeight="1">
      <c r="C698"/>
      <c r="D698"/>
      <c r="E698"/>
      <c r="F698"/>
      <c r="G698"/>
      <c r="H698"/>
      <c r="I698"/>
      <c r="J698"/>
      <c r="K698"/>
    </row>
    <row r="699" spans="3:11" s="4" customFormat="1" ht="11.25" customHeight="1">
      <c r="C699"/>
      <c r="D699"/>
      <c r="E699"/>
      <c r="F699"/>
      <c r="G699"/>
      <c r="H699"/>
      <c r="I699"/>
      <c r="J699"/>
      <c r="K699"/>
    </row>
    <row r="700" spans="3:11" s="4" customFormat="1" ht="11.25" customHeight="1">
      <c r="C700"/>
      <c r="D700"/>
      <c r="E700"/>
      <c r="F700"/>
      <c r="G700"/>
      <c r="H700"/>
      <c r="I700"/>
      <c r="J700"/>
      <c r="K700"/>
    </row>
    <row r="701" spans="3:11" s="4" customFormat="1" ht="11.25" customHeight="1">
      <c r="C701"/>
      <c r="D701"/>
      <c r="E701"/>
      <c r="F701"/>
      <c r="G701"/>
      <c r="H701"/>
      <c r="I701"/>
      <c r="J701"/>
      <c r="K701"/>
    </row>
    <row r="702" spans="3:11" s="4" customFormat="1" ht="11.25" customHeight="1">
      <c r="C702"/>
      <c r="D702"/>
      <c r="E702"/>
      <c r="F702"/>
      <c r="G702"/>
      <c r="H702"/>
      <c r="I702"/>
      <c r="J702"/>
      <c r="K702"/>
    </row>
    <row r="703" spans="3:11" s="4" customFormat="1" ht="11.25" customHeight="1">
      <c r="C703"/>
      <c r="D703"/>
      <c r="E703"/>
      <c r="F703"/>
      <c r="G703"/>
      <c r="H703"/>
      <c r="I703"/>
      <c r="J703"/>
      <c r="K703"/>
    </row>
    <row r="704" spans="3:11" s="4" customFormat="1" ht="11.25" customHeight="1">
      <c r="C704"/>
      <c r="D704"/>
      <c r="E704"/>
      <c r="F704"/>
      <c r="G704"/>
      <c r="H704"/>
      <c r="I704"/>
      <c r="J704"/>
      <c r="K704"/>
    </row>
    <row r="705" spans="3:11" s="4" customFormat="1" ht="11.25" customHeight="1">
      <c r="C705"/>
      <c r="D705"/>
      <c r="E705"/>
      <c r="F705"/>
      <c r="G705"/>
      <c r="H705"/>
      <c r="I705"/>
      <c r="J705"/>
      <c r="K705"/>
    </row>
    <row r="706" spans="3:11" s="4" customFormat="1" ht="11.25" customHeight="1">
      <c r="C706"/>
      <c r="D706"/>
      <c r="E706"/>
      <c r="F706"/>
      <c r="G706"/>
      <c r="H706"/>
      <c r="I706"/>
      <c r="J706"/>
      <c r="K706"/>
    </row>
    <row r="707" spans="3:11" s="4" customFormat="1" ht="11.25" customHeight="1">
      <c r="C707"/>
      <c r="D707"/>
      <c r="E707"/>
      <c r="F707"/>
      <c r="G707"/>
      <c r="H707"/>
      <c r="I707"/>
      <c r="J707"/>
      <c r="K707"/>
    </row>
    <row r="708" spans="3:11" s="4" customFormat="1" ht="11.25" customHeight="1">
      <c r="C708"/>
      <c r="D708"/>
      <c r="E708"/>
      <c r="F708"/>
      <c r="G708"/>
      <c r="H708"/>
      <c r="I708"/>
      <c r="J708"/>
      <c r="K708"/>
    </row>
    <row r="709" spans="3:11" s="4" customFormat="1" ht="11.25" customHeight="1">
      <c r="C709"/>
      <c r="D709"/>
      <c r="E709"/>
      <c r="F709"/>
      <c r="G709"/>
      <c r="H709"/>
      <c r="I709"/>
      <c r="J709"/>
      <c r="K709"/>
    </row>
    <row r="710" spans="3:11" s="4" customFormat="1" ht="11.25" customHeight="1">
      <c r="C710"/>
      <c r="D710"/>
      <c r="E710"/>
      <c r="F710"/>
      <c r="G710"/>
      <c r="H710"/>
      <c r="I710"/>
      <c r="J710"/>
      <c r="K710"/>
    </row>
    <row r="711" spans="3:11" s="4" customFormat="1" ht="11.25" customHeight="1">
      <c r="C711"/>
      <c r="D711"/>
      <c r="E711"/>
      <c r="F711"/>
      <c r="G711"/>
      <c r="H711"/>
      <c r="I711"/>
      <c r="J711"/>
      <c r="K711"/>
    </row>
    <row r="712" spans="3:11" s="4" customFormat="1" ht="11.25" customHeight="1">
      <c r="C712"/>
      <c r="D712"/>
      <c r="E712"/>
      <c r="F712"/>
      <c r="G712"/>
      <c r="H712"/>
      <c r="I712"/>
      <c r="J712"/>
      <c r="K712"/>
    </row>
    <row r="713" spans="3:11" s="4" customFormat="1" ht="11.25" customHeight="1">
      <c r="C713"/>
      <c r="D713"/>
      <c r="E713"/>
      <c r="F713"/>
      <c r="G713"/>
      <c r="H713"/>
      <c r="I713"/>
      <c r="J713"/>
      <c r="K713"/>
    </row>
    <row r="714" spans="3:11" s="4" customFormat="1" ht="11.25" customHeight="1">
      <c r="C714"/>
      <c r="D714"/>
      <c r="E714"/>
      <c r="F714"/>
      <c r="G714"/>
      <c r="H714"/>
      <c r="I714"/>
      <c r="J714"/>
      <c r="K714"/>
    </row>
    <row r="715" spans="3:11" s="4" customFormat="1" ht="11.25" customHeight="1">
      <c r="C715"/>
      <c r="D715"/>
      <c r="E715"/>
      <c r="F715"/>
      <c r="G715"/>
      <c r="H715"/>
      <c r="I715"/>
      <c r="J715"/>
      <c r="K715"/>
    </row>
    <row r="716" spans="3:11" s="4" customFormat="1" ht="11.25" customHeight="1">
      <c r="C716"/>
      <c r="D716"/>
      <c r="E716"/>
      <c r="F716"/>
      <c r="G716"/>
      <c r="H716"/>
      <c r="I716"/>
      <c r="J716"/>
      <c r="K716"/>
    </row>
    <row r="717" spans="3:11" s="4" customFormat="1" ht="11.25" customHeight="1">
      <c r="C717"/>
      <c r="D717"/>
      <c r="E717"/>
      <c r="F717"/>
      <c r="G717"/>
      <c r="H717"/>
      <c r="I717"/>
      <c r="J717"/>
      <c r="K717"/>
    </row>
    <row r="718" spans="3:11" s="4" customFormat="1" ht="11.25" customHeight="1">
      <c r="C718"/>
      <c r="D718"/>
      <c r="E718"/>
      <c r="F718"/>
      <c r="G718"/>
      <c r="H718"/>
      <c r="I718"/>
      <c r="J718"/>
      <c r="K718"/>
    </row>
    <row r="719" spans="3:11" s="4" customFormat="1" ht="11.25" customHeight="1">
      <c r="C719"/>
      <c r="D719"/>
      <c r="E719"/>
      <c r="F719"/>
      <c r="G719"/>
      <c r="H719"/>
      <c r="I719"/>
      <c r="J719"/>
      <c r="K719"/>
    </row>
    <row r="720" spans="3:11" s="4" customFormat="1" ht="11.25" customHeight="1">
      <c r="C720"/>
      <c r="D720"/>
      <c r="E720"/>
      <c r="F720"/>
      <c r="G720"/>
      <c r="H720"/>
      <c r="I720"/>
      <c r="J720"/>
      <c r="K720"/>
    </row>
    <row r="721" spans="3:11" s="4" customFormat="1" ht="11.25" customHeight="1">
      <c r="C721"/>
      <c r="D721"/>
      <c r="E721"/>
      <c r="F721"/>
      <c r="G721"/>
      <c r="H721"/>
      <c r="I721"/>
      <c r="J721"/>
      <c r="K721"/>
    </row>
    <row r="722" spans="3:11" s="4" customFormat="1" ht="11.25" customHeight="1">
      <c r="C722"/>
      <c r="D722"/>
      <c r="E722"/>
      <c r="F722"/>
      <c r="G722"/>
      <c r="H722"/>
      <c r="I722"/>
      <c r="J722"/>
      <c r="K722"/>
    </row>
    <row r="723" spans="3:11" s="4" customFormat="1" ht="11.25" customHeight="1">
      <c r="C723"/>
      <c r="D723"/>
      <c r="E723"/>
      <c r="F723"/>
      <c r="G723"/>
      <c r="H723"/>
      <c r="I723"/>
      <c r="J723"/>
      <c r="K723"/>
    </row>
    <row r="724" spans="3:11" s="4" customFormat="1" ht="11.25" customHeight="1">
      <c r="C724"/>
      <c r="D724"/>
      <c r="E724"/>
      <c r="F724"/>
      <c r="G724"/>
      <c r="H724"/>
      <c r="I724"/>
      <c r="J724"/>
      <c r="K724"/>
    </row>
    <row r="725" spans="3:11" s="4" customFormat="1" ht="11.25" customHeight="1">
      <c r="C725"/>
      <c r="D725"/>
      <c r="E725"/>
      <c r="F725"/>
      <c r="G725"/>
      <c r="H725"/>
      <c r="I725"/>
      <c r="J725"/>
      <c r="K725"/>
    </row>
    <row r="726" spans="3:11" s="4" customFormat="1" ht="11.25" customHeight="1">
      <c r="C726"/>
      <c r="D726"/>
      <c r="E726"/>
      <c r="F726"/>
      <c r="G726"/>
      <c r="H726"/>
      <c r="I726"/>
      <c r="J726"/>
      <c r="K726"/>
    </row>
    <row r="727" spans="3:11" s="4" customFormat="1" ht="11.25" customHeight="1">
      <c r="C727"/>
      <c r="D727"/>
      <c r="E727"/>
      <c r="F727"/>
      <c r="G727"/>
      <c r="H727"/>
      <c r="I727"/>
      <c r="J727"/>
      <c r="K727"/>
    </row>
    <row r="728" spans="3:11" s="4" customFormat="1" ht="11.25" customHeight="1">
      <c r="C728"/>
      <c r="D728"/>
      <c r="E728"/>
      <c r="F728"/>
      <c r="G728"/>
      <c r="H728"/>
      <c r="I728"/>
      <c r="J728"/>
      <c r="K728"/>
    </row>
    <row r="729" spans="3:11" s="4" customFormat="1" ht="11.25" customHeight="1">
      <c r="C729"/>
      <c r="D729"/>
      <c r="E729"/>
      <c r="F729"/>
      <c r="G729"/>
      <c r="H729"/>
      <c r="I729"/>
      <c r="J729"/>
      <c r="K729"/>
    </row>
    <row r="730" spans="3:11" s="4" customFormat="1" ht="11.25" customHeight="1">
      <c r="C730"/>
      <c r="D730"/>
      <c r="E730"/>
      <c r="F730"/>
      <c r="G730"/>
      <c r="H730"/>
      <c r="I730"/>
      <c r="J730"/>
      <c r="K730"/>
    </row>
    <row r="731" spans="3:11" s="4" customFormat="1" ht="11.25" customHeight="1">
      <c r="C731"/>
      <c r="D731"/>
      <c r="E731"/>
      <c r="F731"/>
      <c r="G731"/>
      <c r="H731"/>
      <c r="I731"/>
      <c r="J731"/>
      <c r="K731"/>
    </row>
    <row r="732" spans="3:11" s="4" customFormat="1" ht="11.25" customHeight="1">
      <c r="C732"/>
      <c r="D732"/>
      <c r="E732"/>
      <c r="F732"/>
      <c r="G732"/>
      <c r="H732"/>
      <c r="I732"/>
      <c r="J732"/>
      <c r="K732"/>
    </row>
    <row r="733" spans="3:11" s="4" customFormat="1" ht="11.25" customHeight="1">
      <c r="C733"/>
      <c r="D733"/>
      <c r="E733"/>
      <c r="F733"/>
      <c r="G733"/>
      <c r="H733"/>
      <c r="I733"/>
      <c r="J733"/>
      <c r="K733"/>
    </row>
    <row r="734" spans="3:11" s="4" customFormat="1" ht="11.25" customHeight="1">
      <c r="C734"/>
      <c r="D734"/>
      <c r="E734"/>
      <c r="F734"/>
      <c r="G734"/>
      <c r="H734"/>
      <c r="I734"/>
      <c r="J734"/>
      <c r="K734"/>
    </row>
    <row r="735" spans="3:11" s="4" customFormat="1" ht="11.25" customHeight="1">
      <c r="C735"/>
      <c r="D735"/>
      <c r="E735"/>
      <c r="F735"/>
      <c r="G735"/>
      <c r="H735"/>
      <c r="I735"/>
      <c r="J735"/>
      <c r="K735"/>
    </row>
    <row r="736" spans="3:11" s="4" customFormat="1" ht="11.25" customHeight="1">
      <c r="C736"/>
      <c r="D736"/>
      <c r="E736"/>
      <c r="F736"/>
      <c r="G736"/>
      <c r="H736"/>
      <c r="I736"/>
      <c r="J736"/>
      <c r="K736"/>
    </row>
    <row r="737" spans="3:11" s="4" customFormat="1" ht="11.25" customHeight="1">
      <c r="C737"/>
      <c r="D737"/>
      <c r="E737"/>
      <c r="F737"/>
      <c r="G737"/>
      <c r="H737"/>
      <c r="I737"/>
      <c r="J737"/>
      <c r="K737"/>
    </row>
    <row r="738" spans="3:11" s="4" customFormat="1" ht="11.25" customHeight="1">
      <c r="C738"/>
      <c r="D738"/>
      <c r="E738"/>
      <c r="F738"/>
      <c r="G738"/>
      <c r="H738"/>
      <c r="I738"/>
      <c r="J738"/>
      <c r="K738"/>
    </row>
    <row r="739" spans="3:11" s="4" customFormat="1" ht="11.25" customHeight="1">
      <c r="C739"/>
      <c r="D739"/>
      <c r="E739"/>
      <c r="F739"/>
      <c r="G739"/>
      <c r="H739"/>
      <c r="I739"/>
      <c r="J739"/>
      <c r="K739"/>
    </row>
    <row r="740" spans="3:11" s="4" customFormat="1" ht="11.25" customHeight="1">
      <c r="C740"/>
      <c r="D740"/>
      <c r="E740"/>
      <c r="F740"/>
      <c r="G740"/>
      <c r="H740"/>
      <c r="I740"/>
      <c r="J740"/>
      <c r="K740"/>
    </row>
    <row r="741" spans="3:11" s="4" customFormat="1" ht="11.25" customHeight="1">
      <c r="C741"/>
      <c r="D741"/>
      <c r="E741"/>
      <c r="F741"/>
      <c r="G741"/>
      <c r="H741"/>
      <c r="I741"/>
      <c r="J741"/>
      <c r="K741"/>
    </row>
    <row r="742" spans="3:11" s="4" customFormat="1" ht="11.25" customHeight="1">
      <c r="C742"/>
      <c r="D742"/>
      <c r="E742"/>
      <c r="F742"/>
      <c r="G742"/>
      <c r="H742"/>
      <c r="I742"/>
      <c r="J742"/>
      <c r="K742"/>
    </row>
    <row r="743" spans="3:11" s="4" customFormat="1" ht="11.25" customHeight="1">
      <c r="C743"/>
      <c r="D743"/>
      <c r="E743"/>
      <c r="F743"/>
      <c r="G743"/>
      <c r="H743"/>
      <c r="I743"/>
      <c r="J743"/>
      <c r="K743"/>
    </row>
    <row r="744" spans="3:11" s="4" customFormat="1" ht="11.25" customHeight="1">
      <c r="C744"/>
      <c r="D744"/>
      <c r="E744"/>
      <c r="F744"/>
      <c r="G744"/>
      <c r="H744"/>
      <c r="I744"/>
      <c r="J744"/>
      <c r="K744"/>
    </row>
    <row r="745" spans="3:11" s="4" customFormat="1" ht="11.25" customHeight="1">
      <c r="C745"/>
      <c r="D745"/>
      <c r="E745"/>
      <c r="F745"/>
      <c r="G745"/>
      <c r="H745"/>
      <c r="I745"/>
      <c r="J745"/>
      <c r="K745"/>
    </row>
    <row r="746" spans="3:11" s="4" customFormat="1" ht="11.25" customHeight="1">
      <c r="C746"/>
      <c r="D746"/>
      <c r="E746"/>
      <c r="F746"/>
      <c r="G746"/>
      <c r="H746"/>
      <c r="I746"/>
      <c r="J746"/>
      <c r="K746"/>
    </row>
    <row r="747" spans="3:11" s="4" customFormat="1" ht="11.25" customHeight="1">
      <c r="C747"/>
      <c r="D747"/>
      <c r="E747"/>
      <c r="F747"/>
      <c r="G747"/>
      <c r="H747"/>
      <c r="I747"/>
      <c r="J747"/>
      <c r="K747"/>
    </row>
    <row r="748" spans="3:11" s="4" customFormat="1" ht="11.25" customHeight="1">
      <c r="C748"/>
      <c r="D748"/>
      <c r="E748"/>
      <c r="F748"/>
      <c r="G748"/>
      <c r="H748"/>
      <c r="I748"/>
      <c r="J748"/>
      <c r="K748"/>
    </row>
    <row r="749" spans="3:11" s="4" customFormat="1" ht="11.25" customHeight="1">
      <c r="C749"/>
      <c r="D749"/>
      <c r="E749"/>
      <c r="F749"/>
      <c r="G749"/>
      <c r="H749"/>
      <c r="I749"/>
      <c r="J749"/>
      <c r="K749"/>
    </row>
    <row r="750" spans="3:11" s="4" customFormat="1" ht="11.25" customHeight="1">
      <c r="C750"/>
      <c r="D750"/>
      <c r="E750"/>
      <c r="F750"/>
      <c r="G750"/>
      <c r="H750"/>
      <c r="I750"/>
      <c r="J750"/>
      <c r="K750"/>
    </row>
    <row r="751" spans="3:11" s="4" customFormat="1" ht="11.25" customHeight="1">
      <c r="C751"/>
      <c r="D751"/>
      <c r="E751"/>
      <c r="F751"/>
      <c r="G751"/>
      <c r="H751"/>
      <c r="I751"/>
      <c r="J751"/>
      <c r="K751"/>
    </row>
    <row r="752" spans="3:11" s="4" customFormat="1" ht="11.25" customHeight="1">
      <c r="C752"/>
      <c r="D752"/>
      <c r="E752"/>
      <c r="F752"/>
      <c r="G752"/>
      <c r="H752"/>
      <c r="I752"/>
      <c r="J752"/>
      <c r="K752"/>
    </row>
    <row r="753" spans="3:11" s="4" customFormat="1" ht="11.25" customHeight="1">
      <c r="C753"/>
      <c r="D753"/>
      <c r="E753"/>
      <c r="F753"/>
      <c r="G753"/>
      <c r="H753"/>
      <c r="I753"/>
      <c r="J753"/>
      <c r="K753"/>
    </row>
    <row r="754" spans="3:11" s="4" customFormat="1" ht="11.25" customHeight="1">
      <c r="C754"/>
      <c r="D754"/>
      <c r="E754"/>
      <c r="F754"/>
      <c r="G754"/>
      <c r="H754"/>
      <c r="I754"/>
      <c r="J754"/>
      <c r="K754"/>
    </row>
    <row r="755" spans="3:11" s="4" customFormat="1" ht="11.25" customHeight="1">
      <c r="C755"/>
      <c r="D755"/>
      <c r="E755"/>
      <c r="F755"/>
      <c r="G755"/>
      <c r="H755"/>
      <c r="I755"/>
      <c r="J755"/>
      <c r="K755"/>
    </row>
    <row r="756" spans="3:11" s="4" customFormat="1" ht="11.25" customHeight="1">
      <c r="C756"/>
      <c r="D756"/>
      <c r="E756"/>
      <c r="F756"/>
      <c r="G756"/>
      <c r="H756"/>
      <c r="I756"/>
      <c r="J756"/>
      <c r="K756"/>
    </row>
    <row r="757" spans="3:11" s="4" customFormat="1" ht="11.25" customHeight="1">
      <c r="C757"/>
      <c r="D757"/>
      <c r="E757"/>
      <c r="F757"/>
      <c r="G757"/>
      <c r="H757"/>
      <c r="I757"/>
      <c r="J757"/>
      <c r="K757"/>
    </row>
    <row r="758" spans="3:11" s="4" customFormat="1" ht="11.25" customHeight="1">
      <c r="C758"/>
      <c r="D758"/>
      <c r="E758"/>
      <c r="F758"/>
      <c r="G758"/>
      <c r="H758"/>
      <c r="I758"/>
      <c r="J758"/>
      <c r="K758"/>
    </row>
    <row r="759" spans="3:11" s="4" customFormat="1" ht="11.25" customHeight="1">
      <c r="C759"/>
      <c r="D759"/>
      <c r="E759"/>
      <c r="F759"/>
      <c r="G759"/>
      <c r="H759"/>
      <c r="I759"/>
      <c r="J759"/>
      <c r="K759"/>
    </row>
    <row r="760" spans="3:11" s="4" customFormat="1" ht="11.25" customHeight="1">
      <c r="C760"/>
      <c r="D760"/>
      <c r="E760"/>
      <c r="F760"/>
      <c r="G760"/>
      <c r="H760"/>
      <c r="I760"/>
      <c r="J760"/>
      <c r="K760"/>
    </row>
    <row r="761" spans="3:11" s="4" customFormat="1" ht="11.25" customHeight="1">
      <c r="C761"/>
      <c r="D761"/>
      <c r="E761"/>
      <c r="F761"/>
      <c r="G761"/>
      <c r="H761"/>
      <c r="I761"/>
      <c r="J761"/>
      <c r="K761"/>
    </row>
    <row r="762" spans="3:11" s="4" customFormat="1" ht="11.25" customHeight="1">
      <c r="C762"/>
      <c r="D762"/>
      <c r="E762"/>
      <c r="F762"/>
      <c r="G762"/>
      <c r="H762"/>
      <c r="I762"/>
      <c r="J762"/>
      <c r="K762"/>
    </row>
    <row r="763" spans="3:11" s="4" customFormat="1" ht="11.25" customHeight="1">
      <c r="C763"/>
      <c r="D763"/>
      <c r="E763"/>
      <c r="F763"/>
      <c r="G763"/>
      <c r="H763"/>
      <c r="I763"/>
      <c r="J763"/>
      <c r="K763"/>
    </row>
  </sheetData>
  <sheetProtection/>
  <mergeCells count="58">
    <mergeCell ref="A4:O4"/>
    <mergeCell ref="A5:O5"/>
    <mergeCell ref="B18:C18"/>
    <mergeCell ref="B23:C23"/>
    <mergeCell ref="B31:C31"/>
    <mergeCell ref="A2:O2"/>
    <mergeCell ref="A11:O11"/>
    <mergeCell ref="A12:C12"/>
    <mergeCell ref="A7:O7"/>
    <mergeCell ref="A8:O8"/>
    <mergeCell ref="A9:O9"/>
    <mergeCell ref="A3:O3"/>
    <mergeCell ref="A54:C54"/>
    <mergeCell ref="A13:C13"/>
    <mergeCell ref="A81:C81"/>
    <mergeCell ref="A10:O10"/>
    <mergeCell ref="D12:F12"/>
    <mergeCell ref="B67:C67"/>
    <mergeCell ref="B37:C37"/>
    <mergeCell ref="A47:C47"/>
    <mergeCell ref="B48:C48"/>
    <mergeCell ref="B14:C14"/>
    <mergeCell ref="B82:C82"/>
    <mergeCell ref="B86:C86"/>
    <mergeCell ref="B91:C91"/>
    <mergeCell ref="A99:C99"/>
    <mergeCell ref="B34:C34"/>
    <mergeCell ref="B55:C55"/>
    <mergeCell ref="B58:C58"/>
    <mergeCell ref="B61:C61"/>
    <mergeCell ref="B63:C63"/>
    <mergeCell ref="B40:C40"/>
    <mergeCell ref="B142:C142"/>
    <mergeCell ref="B145:C145"/>
    <mergeCell ref="A147:C147"/>
    <mergeCell ref="A150:C150"/>
    <mergeCell ref="A141:C141"/>
    <mergeCell ref="B95:C95"/>
    <mergeCell ref="B137:C137"/>
    <mergeCell ref="B104:C104"/>
    <mergeCell ref="A106:C106"/>
    <mergeCell ref="B107:C107"/>
    <mergeCell ref="A119:C119"/>
    <mergeCell ref="B120:C120"/>
    <mergeCell ref="B123:C123"/>
    <mergeCell ref="B126:C126"/>
    <mergeCell ref="A115:C115"/>
    <mergeCell ref="B116:C116"/>
    <mergeCell ref="B133:C133"/>
    <mergeCell ref="B113:C113"/>
    <mergeCell ref="A136:C136"/>
    <mergeCell ref="A6:O6"/>
    <mergeCell ref="A70:C70"/>
    <mergeCell ref="B71:C71"/>
    <mergeCell ref="B73:C73"/>
    <mergeCell ref="B77:C77"/>
    <mergeCell ref="B100:C100"/>
    <mergeCell ref="B52:C52"/>
  </mergeCells>
  <hyperlinks>
    <hyperlink ref="A150:B150" r:id="rId1" display="© Commonwealth of Australia &lt;&lt;yyyy&gt;&gt;"/>
  </hyperlinks>
  <printOptions/>
  <pageMargins left="0.75" right="0.75" top="1" bottom="1" header="0.5" footer="0.5"/>
  <pageSetup horizontalDpi="600" verticalDpi="600" orientation="portrait" r:id="rId3"/>
  <drawing r:id="rId2"/>
</worksheet>
</file>

<file path=xl/worksheets/sheet17.xml><?xml version="1.0" encoding="utf-8"?>
<worksheet xmlns="http://schemas.openxmlformats.org/spreadsheetml/2006/main" xmlns:r="http://schemas.openxmlformats.org/officeDocument/2006/relationships">
  <dimension ref="A1:O761"/>
  <sheetViews>
    <sheetView zoomScalePageLayoutView="0" workbookViewId="0" topLeftCell="A1">
      <pane ySplit="13" topLeftCell="A14" activePane="bottomLeft" state="frozen"/>
      <selection pane="topLeft" activeCell="A1" sqref="A1"/>
      <selection pane="bottomLeft" activeCell="A2" sqref="A2:O2"/>
    </sheetView>
  </sheetViews>
  <sheetFormatPr defaultColWidth="9.140625" defaultRowHeight="12.75"/>
  <cols>
    <col min="1" max="1" width="4.7109375" style="4" customWidth="1"/>
    <col min="2" max="2" width="7.00390625" style="4" customWidth="1"/>
    <col min="3" max="3" width="38.57421875" style="0" customWidth="1"/>
    <col min="4" max="4" width="11.421875" style="0" customWidth="1"/>
  </cols>
  <sheetData>
    <row r="1" spans="1:15" s="24" customFormat="1" ht="60" customHeight="1">
      <c r="A1" s="326" t="s">
        <v>1523</v>
      </c>
      <c r="B1" s="326"/>
      <c r="C1" s="326"/>
      <c r="D1" s="326"/>
      <c r="E1" s="326"/>
      <c r="F1" s="326"/>
      <c r="G1" s="326"/>
      <c r="H1" s="326"/>
      <c r="I1" s="326"/>
      <c r="J1" s="326"/>
      <c r="K1" s="326"/>
      <c r="L1" s="326"/>
      <c r="M1" s="326"/>
      <c r="N1" s="326"/>
      <c r="O1" s="326"/>
    </row>
    <row r="2" spans="1:15" s="1" customFormat="1" ht="15.75">
      <c r="A2" s="309" t="s">
        <v>1566</v>
      </c>
      <c r="B2" s="309"/>
      <c r="C2" s="309"/>
      <c r="D2" s="309"/>
      <c r="E2" s="309"/>
      <c r="F2" s="309"/>
      <c r="G2" s="309"/>
      <c r="H2" s="309"/>
      <c r="I2" s="309"/>
      <c r="J2" s="309"/>
      <c r="K2" s="309"/>
      <c r="L2" s="309"/>
      <c r="M2" s="309"/>
      <c r="N2" s="309"/>
      <c r="O2" s="309"/>
    </row>
    <row r="3" spans="1:15" s="13" customFormat="1" ht="12.75">
      <c r="A3" s="319" t="s">
        <v>1076</v>
      </c>
      <c r="B3" s="319"/>
      <c r="C3" s="319"/>
      <c r="D3" s="319"/>
      <c r="E3" s="319"/>
      <c r="F3" s="319"/>
      <c r="G3" s="319"/>
      <c r="H3" s="319"/>
      <c r="I3" s="319"/>
      <c r="J3" s="319"/>
      <c r="K3" s="319"/>
      <c r="L3" s="319"/>
      <c r="M3" s="319"/>
      <c r="N3" s="319"/>
      <c r="O3" s="319"/>
    </row>
    <row r="4" spans="1:15" s="13" customFormat="1" ht="12.75">
      <c r="A4" s="318" t="s">
        <v>1521</v>
      </c>
      <c r="B4" s="318"/>
      <c r="C4" s="318"/>
      <c r="D4" s="318"/>
      <c r="E4" s="318"/>
      <c r="F4" s="318"/>
      <c r="G4" s="318"/>
      <c r="H4" s="318"/>
      <c r="I4" s="318"/>
      <c r="J4" s="318"/>
      <c r="K4" s="318"/>
      <c r="L4" s="318"/>
      <c r="M4" s="318"/>
      <c r="N4" s="318"/>
      <c r="O4" s="318"/>
    </row>
    <row r="5" spans="1:15" s="13" customFormat="1" ht="11.25" customHeight="1">
      <c r="A5" s="325"/>
      <c r="B5" s="325"/>
      <c r="C5" s="325"/>
      <c r="D5" s="325"/>
      <c r="E5" s="325"/>
      <c r="F5" s="325"/>
      <c r="G5" s="325"/>
      <c r="H5" s="325"/>
      <c r="I5" s="325"/>
      <c r="J5" s="325"/>
      <c r="K5" s="325"/>
      <c r="L5" s="325"/>
      <c r="M5" s="325"/>
      <c r="N5" s="325"/>
      <c r="O5" s="325"/>
    </row>
    <row r="6" spans="1:15" s="13" customFormat="1" ht="11.25" customHeight="1">
      <c r="A6" s="330" t="s">
        <v>1536</v>
      </c>
      <c r="B6" s="330"/>
      <c r="C6" s="330"/>
      <c r="D6" s="330"/>
      <c r="E6" s="330"/>
      <c r="F6" s="330"/>
      <c r="G6" s="330"/>
      <c r="H6" s="330"/>
      <c r="I6" s="330"/>
      <c r="J6" s="330"/>
      <c r="K6" s="330"/>
      <c r="L6" s="330"/>
      <c r="M6" s="330"/>
      <c r="N6" s="330"/>
      <c r="O6" s="330"/>
    </row>
    <row r="7" spans="1:15" s="13" customFormat="1" ht="11.25" customHeight="1">
      <c r="A7" s="335" t="s">
        <v>1542</v>
      </c>
      <c r="B7" s="335"/>
      <c r="C7" s="335"/>
      <c r="D7" s="335"/>
      <c r="E7" s="335"/>
      <c r="F7" s="335"/>
      <c r="G7" s="335"/>
      <c r="H7" s="335"/>
      <c r="I7" s="335"/>
      <c r="J7" s="335"/>
      <c r="K7" s="335"/>
      <c r="L7" s="335"/>
      <c r="M7" s="335"/>
      <c r="N7" s="335"/>
      <c r="O7" s="335"/>
    </row>
    <row r="8" spans="1:15" s="13" customFormat="1" ht="11.25" customHeight="1">
      <c r="A8" s="336"/>
      <c r="B8" s="336"/>
      <c r="C8" s="336"/>
      <c r="D8" s="336"/>
      <c r="E8" s="336"/>
      <c r="F8" s="336"/>
      <c r="G8" s="336"/>
      <c r="H8" s="336"/>
      <c r="I8" s="336"/>
      <c r="J8" s="336"/>
      <c r="K8" s="336"/>
      <c r="L8" s="336"/>
      <c r="M8" s="336"/>
      <c r="N8" s="336"/>
      <c r="O8" s="336"/>
    </row>
    <row r="9" spans="1:15" s="13" customFormat="1" ht="11.25" customHeight="1">
      <c r="A9" s="336" t="s">
        <v>925</v>
      </c>
      <c r="B9" s="336"/>
      <c r="C9" s="336"/>
      <c r="D9" s="336"/>
      <c r="E9" s="336"/>
      <c r="F9" s="336"/>
      <c r="G9" s="336"/>
      <c r="H9" s="336"/>
      <c r="I9" s="336"/>
      <c r="J9" s="336"/>
      <c r="K9" s="336"/>
      <c r="L9" s="336"/>
      <c r="M9" s="336"/>
      <c r="N9" s="336"/>
      <c r="O9" s="336"/>
    </row>
    <row r="10" spans="1:15" s="13" customFormat="1" ht="26.25" customHeight="1">
      <c r="A10" s="387" t="s">
        <v>1529</v>
      </c>
      <c r="B10" s="387"/>
      <c r="C10" s="387"/>
      <c r="D10" s="387"/>
      <c r="E10" s="387"/>
      <c r="F10" s="387"/>
      <c r="G10" s="387"/>
      <c r="H10" s="387"/>
      <c r="I10" s="387"/>
      <c r="J10" s="387"/>
      <c r="K10" s="387"/>
      <c r="L10" s="387"/>
      <c r="M10" s="387"/>
      <c r="N10" s="387"/>
      <c r="O10" s="387"/>
    </row>
    <row r="11" spans="1:15" s="13" customFormat="1" ht="25.5" customHeight="1">
      <c r="A11" s="387" t="s">
        <v>1569</v>
      </c>
      <c r="B11" s="387"/>
      <c r="C11" s="387"/>
      <c r="D11" s="387"/>
      <c r="E11" s="387"/>
      <c r="F11" s="387"/>
      <c r="G11" s="387"/>
      <c r="H11" s="387"/>
      <c r="I11" s="387"/>
      <c r="J11" s="387"/>
      <c r="K11" s="387"/>
      <c r="L11" s="387"/>
      <c r="M11" s="387"/>
      <c r="N11" s="387"/>
      <c r="O11" s="387"/>
    </row>
    <row r="12" spans="1:15" ht="11.25" customHeight="1">
      <c r="A12" s="332"/>
      <c r="B12" s="332"/>
      <c r="C12" s="332"/>
      <c r="D12" s="332"/>
      <c r="E12" s="332"/>
      <c r="F12" s="332"/>
      <c r="G12" s="332"/>
      <c r="H12" s="332"/>
      <c r="I12" s="332"/>
      <c r="J12" s="332"/>
      <c r="K12" s="332"/>
      <c r="L12" s="332"/>
      <c r="M12" s="328"/>
      <c r="N12" s="328"/>
      <c r="O12" s="328"/>
    </row>
    <row r="13" spans="1:6" ht="18" customHeight="1">
      <c r="A13" s="322" t="s">
        <v>1538</v>
      </c>
      <c r="B13" s="322"/>
      <c r="C13" s="352"/>
      <c r="D13" s="365" t="s">
        <v>1078</v>
      </c>
      <c r="E13" s="344"/>
      <c r="F13" s="345"/>
    </row>
    <row r="14" spans="1:9" s="68" customFormat="1" ht="11.25" customHeight="1">
      <c r="A14" s="384" t="s">
        <v>1099</v>
      </c>
      <c r="B14" s="384"/>
      <c r="C14" s="384"/>
      <c r="D14" s="191">
        <v>16.84</v>
      </c>
      <c r="E14" s="193" t="s">
        <v>158</v>
      </c>
      <c r="F14" s="190" t="s">
        <v>158</v>
      </c>
      <c r="G14" s="98"/>
      <c r="H14" s="98"/>
      <c r="I14" s="98"/>
    </row>
    <row r="15" spans="1:9" s="42" customFormat="1" ht="11.25" customHeight="1">
      <c r="A15" s="184"/>
      <c r="B15" s="384" t="s">
        <v>62</v>
      </c>
      <c r="C15" s="384"/>
      <c r="D15" s="191" t="s">
        <v>158</v>
      </c>
      <c r="E15" s="193">
        <v>1.71</v>
      </c>
      <c r="F15" s="190" t="s">
        <v>158</v>
      </c>
      <c r="G15" s="75"/>
      <c r="H15" s="75"/>
      <c r="I15" s="75"/>
    </row>
    <row r="16" spans="1:9" s="42" customFormat="1" ht="11.25" customHeight="1">
      <c r="A16" s="186"/>
      <c r="B16" s="186"/>
      <c r="C16" s="186" t="s">
        <v>768</v>
      </c>
      <c r="D16" s="191" t="s">
        <v>158</v>
      </c>
      <c r="E16" s="193" t="s">
        <v>158</v>
      </c>
      <c r="F16" s="190">
        <v>0.58</v>
      </c>
      <c r="G16" s="75"/>
      <c r="H16" s="75"/>
      <c r="I16" s="75"/>
    </row>
    <row r="17" spans="1:9" s="42" customFormat="1" ht="11.25" customHeight="1">
      <c r="A17" s="186"/>
      <c r="B17" s="186"/>
      <c r="C17" s="186" t="s">
        <v>737</v>
      </c>
      <c r="D17" s="191" t="s">
        <v>158</v>
      </c>
      <c r="E17" s="193" t="s">
        <v>158</v>
      </c>
      <c r="F17" s="190">
        <v>0.74</v>
      </c>
      <c r="G17" s="75"/>
      <c r="H17" s="75"/>
      <c r="I17" s="75"/>
    </row>
    <row r="18" spans="1:14" s="42" customFormat="1" ht="11.25" customHeight="1">
      <c r="A18" s="186"/>
      <c r="B18" s="186"/>
      <c r="C18" s="186" t="s">
        <v>769</v>
      </c>
      <c r="D18" s="191" t="s">
        <v>158</v>
      </c>
      <c r="E18" s="193" t="s">
        <v>158</v>
      </c>
      <c r="F18" s="190">
        <v>0.18</v>
      </c>
      <c r="G18" s="75"/>
      <c r="H18" s="75"/>
      <c r="I18" s="134"/>
      <c r="J18" s="134"/>
      <c r="K18" s="134"/>
      <c r="L18" s="134"/>
      <c r="M18" s="134"/>
      <c r="N18" s="134"/>
    </row>
    <row r="19" spans="1:15" s="42" customFormat="1" ht="11.25" customHeight="1">
      <c r="A19" s="186"/>
      <c r="B19" s="186"/>
      <c r="C19" s="186" t="s">
        <v>770</v>
      </c>
      <c r="D19" s="191" t="s">
        <v>158</v>
      </c>
      <c r="E19" s="193" t="s">
        <v>158</v>
      </c>
      <c r="F19" s="190">
        <v>0.21</v>
      </c>
      <c r="G19" s="72"/>
      <c r="H19" s="134"/>
      <c r="I19" s="177"/>
      <c r="J19" s="177"/>
      <c r="K19" s="177"/>
      <c r="L19" s="177"/>
      <c r="M19" s="177"/>
      <c r="N19" s="177"/>
      <c r="O19" s="134"/>
    </row>
    <row r="20" spans="1:15" s="42" customFormat="1" ht="11.25" customHeight="1">
      <c r="A20" s="184"/>
      <c r="B20" s="384" t="s">
        <v>23</v>
      </c>
      <c r="C20" s="384"/>
      <c r="D20" s="191" t="s">
        <v>158</v>
      </c>
      <c r="E20" s="193">
        <v>2.29</v>
      </c>
      <c r="F20" s="190" t="s">
        <v>158</v>
      </c>
      <c r="G20" s="69"/>
      <c r="H20" s="134"/>
      <c r="I20" s="137"/>
      <c r="J20" s="137"/>
      <c r="K20" s="137"/>
      <c r="L20" s="137"/>
      <c r="M20" s="137"/>
      <c r="N20" s="137"/>
      <c r="O20" s="163"/>
    </row>
    <row r="21" spans="1:15" s="68" customFormat="1" ht="11.25" customHeight="1">
      <c r="A21" s="186"/>
      <c r="B21" s="186"/>
      <c r="C21" s="186" t="s">
        <v>771</v>
      </c>
      <c r="D21" s="191" t="s">
        <v>158</v>
      </c>
      <c r="E21" s="193" t="s">
        <v>158</v>
      </c>
      <c r="F21" s="190">
        <v>0.39</v>
      </c>
      <c r="G21" s="135"/>
      <c r="H21" s="136"/>
      <c r="I21" s="134"/>
      <c r="J21" s="134"/>
      <c r="K21" s="134"/>
      <c r="L21" s="134"/>
      <c r="M21" s="134"/>
      <c r="N21" s="134"/>
      <c r="O21" s="137"/>
    </row>
    <row r="22" spans="1:15" s="42" customFormat="1" ht="11.25" customHeight="1">
      <c r="A22" s="186"/>
      <c r="B22" s="186"/>
      <c r="C22" s="187" t="s">
        <v>772</v>
      </c>
      <c r="D22" s="191" t="s">
        <v>158</v>
      </c>
      <c r="E22" s="193" t="s">
        <v>158</v>
      </c>
      <c r="F22" s="190">
        <v>0.36</v>
      </c>
      <c r="G22" s="135"/>
      <c r="H22" s="137"/>
      <c r="I22" s="176"/>
      <c r="J22" s="176"/>
      <c r="K22" s="176"/>
      <c r="L22" s="176"/>
      <c r="M22" s="176"/>
      <c r="N22" s="176"/>
      <c r="O22" s="134"/>
    </row>
    <row r="23" spans="1:15" s="42" customFormat="1" ht="11.25" customHeight="1">
      <c r="A23" s="186"/>
      <c r="B23" s="186"/>
      <c r="C23" s="187" t="s">
        <v>1186</v>
      </c>
      <c r="D23" s="191" t="s">
        <v>158</v>
      </c>
      <c r="E23" s="193" t="s">
        <v>158</v>
      </c>
      <c r="F23" s="190">
        <v>0.26</v>
      </c>
      <c r="G23" s="71"/>
      <c r="H23" s="134"/>
      <c r="I23" s="164"/>
      <c r="J23" s="16"/>
      <c r="K23" s="16"/>
      <c r="L23" s="16"/>
      <c r="M23" s="72"/>
      <c r="N23" s="72"/>
      <c r="O23" s="163"/>
    </row>
    <row r="24" spans="1:15" s="42" customFormat="1" ht="11.25" customHeight="1">
      <c r="A24" s="186"/>
      <c r="B24" s="186"/>
      <c r="C24" s="186" t="s">
        <v>773</v>
      </c>
      <c r="D24" s="191" t="s">
        <v>158</v>
      </c>
      <c r="E24" s="193" t="s">
        <v>158</v>
      </c>
      <c r="F24" s="190">
        <v>0.49</v>
      </c>
      <c r="G24" s="75"/>
      <c r="H24" s="134"/>
      <c r="I24" s="134"/>
      <c r="J24" s="134"/>
      <c r="K24" s="134"/>
      <c r="L24" s="134"/>
      <c r="M24" s="134"/>
      <c r="N24" s="134"/>
      <c r="O24" s="134"/>
    </row>
    <row r="25" spans="1:15" s="42" customFormat="1" ht="11.25" customHeight="1">
      <c r="A25" s="186"/>
      <c r="B25" s="186"/>
      <c r="C25" s="186" t="s">
        <v>1187</v>
      </c>
      <c r="D25" s="191" t="s">
        <v>158</v>
      </c>
      <c r="E25" s="193" t="s">
        <v>158</v>
      </c>
      <c r="F25" s="190">
        <v>0.38</v>
      </c>
      <c r="G25" s="75"/>
      <c r="H25" s="136"/>
      <c r="I25" s="72"/>
      <c r="J25" s="72"/>
      <c r="K25" s="72"/>
      <c r="L25" s="72"/>
      <c r="M25" s="72"/>
      <c r="N25" s="72"/>
      <c r="O25" s="136"/>
    </row>
    <row r="26" spans="1:15" s="42" customFormat="1" ht="11.25" customHeight="1">
      <c r="A26" s="186"/>
      <c r="B26" s="186"/>
      <c r="C26" s="186" t="s">
        <v>775</v>
      </c>
      <c r="D26" s="191" t="s">
        <v>158</v>
      </c>
      <c r="E26" s="193" t="s">
        <v>158</v>
      </c>
      <c r="F26" s="190">
        <v>0.41</v>
      </c>
      <c r="G26" s="75"/>
      <c r="H26" s="164"/>
      <c r="I26" s="138"/>
      <c r="J26" s="182"/>
      <c r="K26" s="72"/>
      <c r="L26" s="72"/>
      <c r="M26" s="72"/>
      <c r="N26" s="72"/>
      <c r="O26" s="134"/>
    </row>
    <row r="27" spans="1:15" s="42" customFormat="1" ht="11.25" customHeight="1">
      <c r="A27" s="184"/>
      <c r="B27" s="384" t="s">
        <v>765</v>
      </c>
      <c r="C27" s="384"/>
      <c r="D27" s="191" t="s">
        <v>158</v>
      </c>
      <c r="E27" s="193">
        <v>1.15</v>
      </c>
      <c r="F27" s="190" t="s">
        <v>158</v>
      </c>
      <c r="G27" s="75"/>
      <c r="H27" s="139"/>
      <c r="I27" s="139"/>
      <c r="J27" s="139"/>
      <c r="K27" s="139"/>
      <c r="L27" s="139"/>
      <c r="M27" s="134"/>
      <c r="N27" s="134"/>
      <c r="O27" s="163"/>
    </row>
    <row r="28" spans="1:15" s="42" customFormat="1" ht="11.25" customHeight="1">
      <c r="A28" s="186"/>
      <c r="B28" s="186"/>
      <c r="C28" s="186" t="s">
        <v>59</v>
      </c>
      <c r="D28" s="191" t="s">
        <v>158</v>
      </c>
      <c r="E28" s="193" t="s">
        <v>158</v>
      </c>
      <c r="F28" s="190">
        <v>0.42</v>
      </c>
      <c r="G28" s="75"/>
      <c r="H28" s="75"/>
      <c r="I28" s="164"/>
      <c r="J28" s="16"/>
      <c r="K28" s="16"/>
      <c r="L28" s="16"/>
      <c r="M28" s="72"/>
      <c r="N28" s="72"/>
      <c r="O28" s="134"/>
    </row>
    <row r="29" spans="1:15" s="68" customFormat="1" ht="11.25" customHeight="1">
      <c r="A29" s="186"/>
      <c r="B29" s="186"/>
      <c r="C29" s="186" t="s">
        <v>60</v>
      </c>
      <c r="D29" s="191" t="s">
        <v>158</v>
      </c>
      <c r="E29" s="193" t="s">
        <v>158</v>
      </c>
      <c r="F29" s="190">
        <v>0.34</v>
      </c>
      <c r="G29" s="98"/>
      <c r="H29" s="98"/>
      <c r="I29" s="138"/>
      <c r="J29" s="178"/>
      <c r="K29" s="178"/>
      <c r="L29" s="178"/>
      <c r="M29" s="72"/>
      <c r="N29" s="179"/>
      <c r="O29" s="165"/>
    </row>
    <row r="30" spans="1:15" s="42" customFormat="1" ht="11.25" customHeight="1">
      <c r="A30" s="186"/>
      <c r="B30" s="186"/>
      <c r="C30" s="186" t="s">
        <v>61</v>
      </c>
      <c r="D30" s="191" t="s">
        <v>158</v>
      </c>
      <c r="E30" s="193" t="s">
        <v>158</v>
      </c>
      <c r="F30" s="190">
        <v>0.39</v>
      </c>
      <c r="G30" s="75"/>
      <c r="H30" s="75"/>
      <c r="I30" s="139"/>
      <c r="J30" s="139"/>
      <c r="K30" s="139"/>
      <c r="L30" s="139"/>
      <c r="M30" s="134"/>
      <c r="N30" s="134"/>
      <c r="O30" s="165"/>
    </row>
    <row r="31" spans="1:15" s="42" customFormat="1" ht="11.25" customHeight="1">
      <c r="A31" s="184"/>
      <c r="B31" s="384" t="s">
        <v>75</v>
      </c>
      <c r="C31" s="384"/>
      <c r="D31" s="191" t="s">
        <v>158</v>
      </c>
      <c r="E31" s="193">
        <v>2.95</v>
      </c>
      <c r="F31" s="190" t="s">
        <v>158</v>
      </c>
      <c r="G31" s="75"/>
      <c r="H31" s="75"/>
      <c r="I31" s="75"/>
      <c r="J31" s="139"/>
      <c r="K31" s="139"/>
      <c r="L31" s="139"/>
      <c r="M31" s="139"/>
      <c r="N31" s="134"/>
      <c r="O31" s="134"/>
    </row>
    <row r="32" spans="1:9" s="68" customFormat="1" ht="11.25" customHeight="1">
      <c r="A32" s="186"/>
      <c r="B32" s="186"/>
      <c r="C32" s="186" t="s">
        <v>847</v>
      </c>
      <c r="D32" s="191" t="s">
        <v>158</v>
      </c>
      <c r="E32" s="193" t="s">
        <v>158</v>
      </c>
      <c r="F32" s="190">
        <v>1.6</v>
      </c>
      <c r="G32" s="98"/>
      <c r="H32" s="98"/>
      <c r="I32" s="98"/>
    </row>
    <row r="33" spans="1:9" s="42" customFormat="1" ht="11.25" customHeight="1">
      <c r="A33" s="186"/>
      <c r="B33" s="186"/>
      <c r="C33" s="186" t="s">
        <v>848</v>
      </c>
      <c r="D33" s="191" t="s">
        <v>158</v>
      </c>
      <c r="E33" s="193" t="s">
        <v>158</v>
      </c>
      <c r="F33" s="190">
        <v>1.34</v>
      </c>
      <c r="G33" s="75"/>
      <c r="H33" s="75"/>
      <c r="I33" s="75"/>
    </row>
    <row r="34" spans="1:9" s="42" customFormat="1" ht="11.25" customHeight="1">
      <c r="A34" s="184"/>
      <c r="B34" s="384" t="s">
        <v>740</v>
      </c>
      <c r="C34" s="384"/>
      <c r="D34" s="191" t="s">
        <v>158</v>
      </c>
      <c r="E34" s="193">
        <v>2.17</v>
      </c>
      <c r="F34" s="190" t="s">
        <v>158</v>
      </c>
      <c r="G34" s="75"/>
      <c r="H34" s="75"/>
      <c r="I34" s="75"/>
    </row>
    <row r="35" spans="1:9" s="42" customFormat="1" ht="11.25" customHeight="1">
      <c r="A35" s="186"/>
      <c r="B35" s="186"/>
      <c r="C35" s="186" t="s">
        <v>785</v>
      </c>
      <c r="D35" s="191" t="s">
        <v>158</v>
      </c>
      <c r="E35" s="193" t="s">
        <v>158</v>
      </c>
      <c r="F35" s="190">
        <v>0.11</v>
      </c>
      <c r="G35" s="75"/>
      <c r="H35" s="75"/>
      <c r="I35" s="75"/>
    </row>
    <row r="36" spans="1:9" s="42" customFormat="1" ht="11.25" customHeight="1">
      <c r="A36" s="186"/>
      <c r="B36" s="186"/>
      <c r="C36" s="186" t="s">
        <v>1188</v>
      </c>
      <c r="D36" s="191" t="s">
        <v>158</v>
      </c>
      <c r="E36" s="193" t="s">
        <v>158</v>
      </c>
      <c r="F36" s="190">
        <v>0.14</v>
      </c>
      <c r="G36" s="75"/>
      <c r="H36" s="75"/>
      <c r="I36" s="75"/>
    </row>
    <row r="37" spans="1:9" s="42" customFormat="1" ht="11.25" customHeight="1">
      <c r="A37" s="186"/>
      <c r="B37" s="186"/>
      <c r="C37" s="186" t="s">
        <v>788</v>
      </c>
      <c r="D37" s="191" t="s">
        <v>158</v>
      </c>
      <c r="E37" s="193" t="s">
        <v>158</v>
      </c>
      <c r="F37" s="190">
        <v>0.3</v>
      </c>
      <c r="G37" s="75"/>
      <c r="H37" s="75"/>
      <c r="I37" s="75"/>
    </row>
    <row r="38" spans="1:9" s="68" customFormat="1" ht="11.25" customHeight="1">
      <c r="A38" s="186"/>
      <c r="B38" s="186"/>
      <c r="C38" s="186" t="s">
        <v>1189</v>
      </c>
      <c r="D38" s="191" t="s">
        <v>158</v>
      </c>
      <c r="E38" s="193" t="s">
        <v>158</v>
      </c>
      <c r="F38" s="190">
        <v>0.17</v>
      </c>
      <c r="G38" s="98"/>
      <c r="H38" s="98"/>
      <c r="I38" s="98"/>
    </row>
    <row r="39" spans="1:9" s="42" customFormat="1" ht="11.25" customHeight="1">
      <c r="A39" s="186"/>
      <c r="B39" s="186"/>
      <c r="C39" s="186" t="s">
        <v>80</v>
      </c>
      <c r="D39" s="191" t="s">
        <v>158</v>
      </c>
      <c r="E39" s="193" t="s">
        <v>158</v>
      </c>
      <c r="F39" s="190">
        <v>0.97</v>
      </c>
      <c r="G39" s="75"/>
      <c r="H39" s="75"/>
      <c r="I39" s="75"/>
    </row>
    <row r="40" spans="1:9" s="42" customFormat="1" ht="11.25" customHeight="1">
      <c r="A40" s="186"/>
      <c r="B40" s="186"/>
      <c r="C40" s="186" t="s">
        <v>1190</v>
      </c>
      <c r="D40" s="191" t="s">
        <v>158</v>
      </c>
      <c r="E40" s="193" t="s">
        <v>158</v>
      </c>
      <c r="F40" s="190">
        <v>0.47</v>
      </c>
      <c r="G40" s="75"/>
      <c r="H40" s="75"/>
      <c r="I40" s="75"/>
    </row>
    <row r="41" spans="1:9" s="42" customFormat="1" ht="11.25" customHeight="1">
      <c r="A41" s="184"/>
      <c r="B41" s="384" t="s">
        <v>1123</v>
      </c>
      <c r="C41" s="384"/>
      <c r="D41" s="191" t="s">
        <v>158</v>
      </c>
      <c r="E41" s="193">
        <v>1.14</v>
      </c>
      <c r="F41" s="190" t="s">
        <v>158</v>
      </c>
      <c r="G41" s="75"/>
      <c r="H41" s="75"/>
      <c r="I41" s="75"/>
    </row>
    <row r="42" spans="1:9" s="42" customFormat="1" ht="11.25" customHeight="1">
      <c r="A42" s="186"/>
      <c r="B42" s="186"/>
      <c r="C42" s="186" t="s">
        <v>1191</v>
      </c>
      <c r="D42" s="191" t="s">
        <v>158</v>
      </c>
      <c r="E42" s="193" t="s">
        <v>158</v>
      </c>
      <c r="F42" s="190">
        <v>0.27</v>
      </c>
      <c r="G42" s="75"/>
      <c r="H42" s="75"/>
      <c r="I42" s="75"/>
    </row>
    <row r="43" spans="1:9" s="42" customFormat="1" ht="11.25" customHeight="1">
      <c r="A43" s="186"/>
      <c r="B43" s="186"/>
      <c r="C43" s="186" t="s">
        <v>1192</v>
      </c>
      <c r="D43" s="191" t="s">
        <v>158</v>
      </c>
      <c r="E43" s="193" t="s">
        <v>158</v>
      </c>
      <c r="F43" s="190">
        <v>0.87</v>
      </c>
      <c r="G43" s="75"/>
      <c r="H43" s="75"/>
      <c r="I43" s="75"/>
    </row>
    <row r="44" spans="1:9" s="68" customFormat="1" ht="11.25" customHeight="1">
      <c r="A44" s="184"/>
      <c r="B44" s="384" t="s">
        <v>27</v>
      </c>
      <c r="C44" s="384"/>
      <c r="D44" s="191" t="s">
        <v>158</v>
      </c>
      <c r="E44" s="193">
        <v>5.43</v>
      </c>
      <c r="F44" s="190" t="s">
        <v>158</v>
      </c>
      <c r="G44" s="98"/>
      <c r="H44" s="98"/>
      <c r="I44" s="98"/>
    </row>
    <row r="45" spans="1:9" s="5" customFormat="1" ht="11.25" customHeight="1">
      <c r="A45" s="186"/>
      <c r="B45" s="186"/>
      <c r="C45" s="186" t="s">
        <v>82</v>
      </c>
      <c r="D45" s="191" t="s">
        <v>158</v>
      </c>
      <c r="E45" s="193" t="s">
        <v>158</v>
      </c>
      <c r="F45" s="190">
        <v>2.81</v>
      </c>
      <c r="G45" s="17"/>
      <c r="H45" s="17"/>
      <c r="I45" s="17"/>
    </row>
    <row r="46" spans="1:9" s="5" customFormat="1" ht="11.25" customHeight="1">
      <c r="A46" s="186"/>
      <c r="B46" s="186"/>
      <c r="C46" s="186" t="s">
        <v>783</v>
      </c>
      <c r="D46" s="191" t="s">
        <v>158</v>
      </c>
      <c r="E46" s="193" t="s">
        <v>158</v>
      </c>
      <c r="F46" s="190">
        <v>2.62</v>
      </c>
      <c r="G46" s="17"/>
      <c r="H46" s="17"/>
      <c r="I46" s="17"/>
    </row>
    <row r="47" spans="1:7" s="5" customFormat="1" ht="11.25" customHeight="1">
      <c r="A47" s="384" t="s">
        <v>850</v>
      </c>
      <c r="B47" s="384"/>
      <c r="C47" s="384"/>
      <c r="D47" s="191">
        <v>7.06</v>
      </c>
      <c r="E47" s="193" t="s">
        <v>158</v>
      </c>
      <c r="F47" s="190" t="s">
        <v>158</v>
      </c>
      <c r="G47" s="17"/>
    </row>
    <row r="48" spans="1:7" s="5" customFormat="1" ht="11.25" customHeight="1">
      <c r="A48" s="184"/>
      <c r="B48" s="384" t="s">
        <v>932</v>
      </c>
      <c r="C48" s="384"/>
      <c r="D48" s="191" t="s">
        <v>158</v>
      </c>
      <c r="E48" s="193">
        <v>4.75</v>
      </c>
      <c r="F48" s="190" t="s">
        <v>158</v>
      </c>
      <c r="G48" s="17"/>
    </row>
    <row r="49" spans="1:7" s="5" customFormat="1" ht="11.25" customHeight="1">
      <c r="A49" s="186"/>
      <c r="B49" s="186"/>
      <c r="C49" s="186" t="s">
        <v>832</v>
      </c>
      <c r="D49" s="191" t="s">
        <v>158</v>
      </c>
      <c r="E49" s="193" t="s">
        <v>158</v>
      </c>
      <c r="F49" s="190">
        <v>0.91</v>
      </c>
      <c r="G49" s="17"/>
    </row>
    <row r="50" spans="1:7" s="5" customFormat="1" ht="11.25" customHeight="1">
      <c r="A50" s="186"/>
      <c r="B50" s="186"/>
      <c r="C50" s="186" t="s">
        <v>757</v>
      </c>
      <c r="D50" s="191" t="s">
        <v>158</v>
      </c>
      <c r="E50" s="193" t="s">
        <v>158</v>
      </c>
      <c r="F50" s="190">
        <v>1.64</v>
      </c>
      <c r="G50" s="17"/>
    </row>
    <row r="51" spans="1:7" s="5" customFormat="1" ht="11.25" customHeight="1">
      <c r="A51" s="186"/>
      <c r="B51" s="186"/>
      <c r="C51" s="186" t="s">
        <v>831</v>
      </c>
      <c r="D51" s="191" t="s">
        <v>158</v>
      </c>
      <c r="E51" s="193" t="s">
        <v>158</v>
      </c>
      <c r="F51" s="190">
        <v>2.2</v>
      </c>
      <c r="G51" s="17"/>
    </row>
    <row r="52" spans="1:7" s="5" customFormat="1" ht="11.25" customHeight="1">
      <c r="A52" s="186"/>
      <c r="B52" s="384" t="s">
        <v>96</v>
      </c>
      <c r="C52" s="384"/>
      <c r="D52" s="191" t="s">
        <v>158</v>
      </c>
      <c r="E52" s="193">
        <v>2.32</v>
      </c>
      <c r="F52" s="190" t="s">
        <v>158</v>
      </c>
      <c r="G52" s="17"/>
    </row>
    <row r="53" spans="1:7" s="5" customFormat="1" ht="11.25" customHeight="1">
      <c r="A53" s="184"/>
      <c r="B53" s="188"/>
      <c r="C53" s="186" t="s">
        <v>96</v>
      </c>
      <c r="D53" s="191" t="s">
        <v>158</v>
      </c>
      <c r="E53" s="193" t="s">
        <v>158</v>
      </c>
      <c r="F53" s="190">
        <v>2.32</v>
      </c>
      <c r="G53" s="17"/>
    </row>
    <row r="54" spans="1:7" s="5" customFormat="1" ht="11.25" customHeight="1">
      <c r="A54" s="384" t="s">
        <v>98</v>
      </c>
      <c r="B54" s="384"/>
      <c r="C54" s="384"/>
      <c r="D54" s="191">
        <v>3.98</v>
      </c>
      <c r="E54" s="193" t="s">
        <v>158</v>
      </c>
      <c r="F54" s="190" t="s">
        <v>158</v>
      </c>
      <c r="G54" s="17"/>
    </row>
    <row r="55" spans="1:7" s="5" customFormat="1" ht="11.25" customHeight="1">
      <c r="A55" s="184"/>
      <c r="B55" s="384" t="s">
        <v>1127</v>
      </c>
      <c r="C55" s="384"/>
      <c r="D55" s="191" t="s">
        <v>158</v>
      </c>
      <c r="E55" s="193">
        <v>2.52</v>
      </c>
      <c r="F55" s="190" t="s">
        <v>158</v>
      </c>
      <c r="G55" s="17"/>
    </row>
    <row r="56" spans="1:7" s="5" customFormat="1" ht="11.25" customHeight="1">
      <c r="A56" s="186"/>
      <c r="B56" s="186"/>
      <c r="C56" s="186" t="s">
        <v>1128</v>
      </c>
      <c r="D56" s="191" t="s">
        <v>158</v>
      </c>
      <c r="E56" s="193" t="s">
        <v>158</v>
      </c>
      <c r="F56" s="190">
        <v>0.74</v>
      </c>
      <c r="G56" s="17"/>
    </row>
    <row r="57" spans="1:7" s="5" customFormat="1" ht="11.25" customHeight="1">
      <c r="A57" s="186"/>
      <c r="B57" s="186"/>
      <c r="C57" s="186" t="s">
        <v>1129</v>
      </c>
      <c r="D57" s="191" t="s">
        <v>158</v>
      </c>
      <c r="E57" s="193" t="s">
        <v>158</v>
      </c>
      <c r="F57" s="190">
        <v>1.47</v>
      </c>
      <c r="G57" s="17"/>
    </row>
    <row r="58" spans="1:7" s="5" customFormat="1" ht="11.25" customHeight="1">
      <c r="A58" s="186"/>
      <c r="B58" s="186"/>
      <c r="C58" s="186" t="s">
        <v>1130</v>
      </c>
      <c r="D58" s="191" t="s">
        <v>158</v>
      </c>
      <c r="E58" s="193" t="s">
        <v>158</v>
      </c>
      <c r="F58" s="190">
        <v>0.31</v>
      </c>
      <c r="G58" s="17"/>
    </row>
    <row r="59" spans="1:7" s="5" customFormat="1" ht="11.25" customHeight="1">
      <c r="A59" s="184"/>
      <c r="B59" s="384" t="s">
        <v>32</v>
      </c>
      <c r="C59" s="384"/>
      <c r="D59" s="191" t="s">
        <v>158</v>
      </c>
      <c r="E59" s="193">
        <v>0.61</v>
      </c>
      <c r="F59" s="190" t="s">
        <v>158</v>
      </c>
      <c r="G59" s="17"/>
    </row>
    <row r="60" spans="1:7" s="5" customFormat="1" ht="11.25" customHeight="1">
      <c r="A60" s="186"/>
      <c r="B60" s="186"/>
      <c r="C60" s="186" t="s">
        <v>1132</v>
      </c>
      <c r="D60" s="191" t="s">
        <v>158</v>
      </c>
      <c r="E60" s="193" t="s">
        <v>158</v>
      </c>
      <c r="F60" s="190">
        <v>0.14</v>
      </c>
      <c r="G60" s="17"/>
    </row>
    <row r="61" spans="1:7" s="5" customFormat="1" ht="11.25" customHeight="1">
      <c r="A61" s="186"/>
      <c r="B61" s="186"/>
      <c r="C61" s="186" t="s">
        <v>1133</v>
      </c>
      <c r="D61" s="191" t="s">
        <v>158</v>
      </c>
      <c r="E61" s="193" t="s">
        <v>158</v>
      </c>
      <c r="F61" s="190">
        <v>0.34</v>
      </c>
      <c r="G61" s="17"/>
    </row>
    <row r="62" spans="1:7" s="5" customFormat="1" ht="11.25" customHeight="1">
      <c r="A62" s="186"/>
      <c r="B62" s="186"/>
      <c r="C62" s="186" t="s">
        <v>1134</v>
      </c>
      <c r="D62" s="191" t="s">
        <v>158</v>
      </c>
      <c r="E62" s="193" t="s">
        <v>158</v>
      </c>
      <c r="F62" s="190">
        <v>0.13</v>
      </c>
      <c r="G62" s="17"/>
    </row>
    <row r="63" spans="1:7" s="5" customFormat="1" ht="11.25" customHeight="1">
      <c r="A63" s="184"/>
      <c r="B63" s="384" t="s">
        <v>110</v>
      </c>
      <c r="C63" s="384"/>
      <c r="D63" s="191" t="s">
        <v>158</v>
      </c>
      <c r="E63" s="193">
        <v>0.86</v>
      </c>
      <c r="F63" s="190" t="s">
        <v>158</v>
      </c>
      <c r="G63" s="17"/>
    </row>
    <row r="64" spans="1:7" s="5" customFormat="1" ht="11.25" customHeight="1">
      <c r="A64" s="186"/>
      <c r="B64" s="186"/>
      <c r="C64" s="186" t="s">
        <v>111</v>
      </c>
      <c r="D64" s="191" t="s">
        <v>158</v>
      </c>
      <c r="E64" s="193" t="s">
        <v>158</v>
      </c>
      <c r="F64" s="190">
        <v>0.74</v>
      </c>
      <c r="G64" s="17"/>
    </row>
    <row r="65" spans="1:7" s="5" customFormat="1" ht="11.25" customHeight="1">
      <c r="A65" s="186"/>
      <c r="B65" s="186"/>
      <c r="C65" s="186" t="s">
        <v>1136</v>
      </c>
      <c r="D65" s="191" t="s">
        <v>158</v>
      </c>
      <c r="E65" s="193" t="s">
        <v>158</v>
      </c>
      <c r="F65" s="190">
        <v>0.12</v>
      </c>
      <c r="G65" s="17"/>
    </row>
    <row r="66" spans="1:7" s="5" customFormat="1" ht="11.25" customHeight="1">
      <c r="A66" s="384" t="s">
        <v>34</v>
      </c>
      <c r="B66" s="384"/>
      <c r="C66" s="384"/>
      <c r="D66" s="191">
        <v>22.3</v>
      </c>
      <c r="E66" s="193" t="s">
        <v>158</v>
      </c>
      <c r="F66" s="190" t="s">
        <v>158</v>
      </c>
      <c r="G66" s="17"/>
    </row>
    <row r="67" spans="1:7" s="5" customFormat="1" ht="11.25" customHeight="1">
      <c r="A67" s="185"/>
      <c r="B67" s="384" t="s">
        <v>35</v>
      </c>
      <c r="C67" s="385"/>
      <c r="D67" s="191" t="s">
        <v>158</v>
      </c>
      <c r="E67" s="193">
        <v>6.71</v>
      </c>
      <c r="F67" s="190" t="s">
        <v>158</v>
      </c>
      <c r="G67" s="17"/>
    </row>
    <row r="68" spans="1:7" s="5" customFormat="1" ht="11.25" customHeight="1">
      <c r="A68" s="186"/>
      <c r="B68" s="187"/>
      <c r="C68" s="186" t="s">
        <v>35</v>
      </c>
      <c r="D68" s="191" t="s">
        <v>158</v>
      </c>
      <c r="E68" s="193" t="s">
        <v>158</v>
      </c>
      <c r="F68" s="190">
        <v>6.71</v>
      </c>
      <c r="G68" s="17"/>
    </row>
    <row r="69" spans="1:7" s="5" customFormat="1" ht="11.25" customHeight="1">
      <c r="A69" s="186"/>
      <c r="B69" s="384" t="s">
        <v>1193</v>
      </c>
      <c r="C69" s="384"/>
      <c r="D69" s="191" t="s">
        <v>158</v>
      </c>
      <c r="E69" s="193">
        <v>8.67</v>
      </c>
      <c r="F69" s="190" t="s">
        <v>158</v>
      </c>
      <c r="G69" s="17"/>
    </row>
    <row r="70" spans="1:7" s="5" customFormat="1" ht="11.25" customHeight="1">
      <c r="A70" s="186"/>
      <c r="B70" s="187"/>
      <c r="C70" s="186" t="s">
        <v>1193</v>
      </c>
      <c r="D70" s="191" t="s">
        <v>158</v>
      </c>
      <c r="E70" s="193" t="s">
        <v>158</v>
      </c>
      <c r="F70" s="190">
        <v>8.67</v>
      </c>
      <c r="G70" s="17"/>
    </row>
    <row r="71" spans="1:7" s="5" customFormat="1" ht="11.25" customHeight="1">
      <c r="A71" s="184"/>
      <c r="B71" s="384" t="s">
        <v>806</v>
      </c>
      <c r="C71" s="384"/>
      <c r="D71" s="191" t="s">
        <v>158</v>
      </c>
      <c r="E71" s="192">
        <v>3.31</v>
      </c>
      <c r="F71" s="190" t="s">
        <v>158</v>
      </c>
      <c r="G71" s="17"/>
    </row>
    <row r="72" spans="1:7" s="5" customFormat="1" ht="11.25" customHeight="1">
      <c r="A72" s="186"/>
      <c r="B72" s="186"/>
      <c r="C72" s="186" t="s">
        <v>1141</v>
      </c>
      <c r="D72" s="191" t="s">
        <v>158</v>
      </c>
      <c r="E72" s="193" t="s">
        <v>158</v>
      </c>
      <c r="F72" s="190">
        <v>2.05</v>
      </c>
      <c r="G72" s="17"/>
    </row>
    <row r="73" spans="1:7" s="5" customFormat="1" ht="11.25" customHeight="1">
      <c r="A73" s="186"/>
      <c r="B73" s="186"/>
      <c r="C73" s="186" t="s">
        <v>808</v>
      </c>
      <c r="D73" s="191" t="s">
        <v>158</v>
      </c>
      <c r="E73" s="193" t="s">
        <v>158</v>
      </c>
      <c r="F73" s="190">
        <v>1.26</v>
      </c>
      <c r="G73" s="17"/>
    </row>
    <row r="74" spans="1:7" s="5" customFormat="1" ht="11.25" customHeight="1">
      <c r="A74" s="184"/>
      <c r="B74" s="384" t="s">
        <v>801</v>
      </c>
      <c r="C74" s="384"/>
      <c r="D74" s="191" t="s">
        <v>158</v>
      </c>
      <c r="E74" s="193">
        <v>3.61</v>
      </c>
      <c r="F74" s="190" t="s">
        <v>158</v>
      </c>
      <c r="G74" s="17"/>
    </row>
    <row r="75" spans="1:7" s="5" customFormat="1" ht="11.25" customHeight="1">
      <c r="A75" s="186"/>
      <c r="B75" s="186"/>
      <c r="C75" s="186" t="s">
        <v>805</v>
      </c>
      <c r="D75" s="191" t="s">
        <v>158</v>
      </c>
      <c r="E75" s="193" t="s">
        <v>158</v>
      </c>
      <c r="F75" s="190">
        <v>0.9</v>
      </c>
      <c r="G75" s="17"/>
    </row>
    <row r="76" spans="1:7" s="5" customFormat="1" ht="11.25" customHeight="1">
      <c r="A76" s="186"/>
      <c r="B76" s="186"/>
      <c r="C76" s="186" t="s">
        <v>802</v>
      </c>
      <c r="D76" s="191" t="s">
        <v>158</v>
      </c>
      <c r="E76" s="193" t="s">
        <v>158</v>
      </c>
      <c r="F76" s="190">
        <v>1.99</v>
      </c>
      <c r="G76" s="17"/>
    </row>
    <row r="77" spans="1:7" s="5" customFormat="1" ht="11.25" customHeight="1">
      <c r="A77" s="186"/>
      <c r="B77" s="186"/>
      <c r="C77" s="186" t="s">
        <v>117</v>
      </c>
      <c r="D77" s="191" t="s">
        <v>158</v>
      </c>
      <c r="E77" s="193" t="s">
        <v>158</v>
      </c>
      <c r="F77" s="190">
        <v>0.72</v>
      </c>
      <c r="G77" s="17"/>
    </row>
    <row r="78" spans="1:7" s="5" customFormat="1" ht="11.25" customHeight="1">
      <c r="A78" s="384" t="s">
        <v>1146</v>
      </c>
      <c r="B78" s="384"/>
      <c r="C78" s="384"/>
      <c r="D78" s="191">
        <v>9.1</v>
      </c>
      <c r="E78" s="193" t="s">
        <v>158</v>
      </c>
      <c r="F78" s="190" t="s">
        <v>158</v>
      </c>
      <c r="G78" s="17"/>
    </row>
    <row r="79" spans="1:7" s="5" customFormat="1" ht="11.25" customHeight="1">
      <c r="A79" s="184"/>
      <c r="B79" s="384" t="s">
        <v>123</v>
      </c>
      <c r="C79" s="384"/>
      <c r="D79" s="191" t="s">
        <v>158</v>
      </c>
      <c r="E79" s="193">
        <v>1.91</v>
      </c>
      <c r="F79" s="190" t="s">
        <v>158</v>
      </c>
      <c r="G79" s="17"/>
    </row>
    <row r="80" spans="1:7" s="5" customFormat="1" ht="11.25" customHeight="1">
      <c r="A80" s="186"/>
      <c r="B80" s="186"/>
      <c r="C80" s="186" t="s">
        <v>811</v>
      </c>
      <c r="D80" s="191" t="s">
        <v>158</v>
      </c>
      <c r="E80" s="193" t="s">
        <v>158</v>
      </c>
      <c r="F80" s="190">
        <v>1.63</v>
      </c>
      <c r="G80" s="17"/>
    </row>
    <row r="81" spans="1:7" s="5" customFormat="1" ht="11.25" customHeight="1">
      <c r="A81" s="186"/>
      <c r="B81" s="186"/>
      <c r="C81" s="186" t="s">
        <v>1148</v>
      </c>
      <c r="D81" s="191" t="s">
        <v>158</v>
      </c>
      <c r="E81" s="193" t="s">
        <v>158</v>
      </c>
      <c r="F81" s="190">
        <v>0.28</v>
      </c>
      <c r="G81" s="17"/>
    </row>
    <row r="82" spans="1:7" s="5" customFormat="1" ht="11.25" customHeight="1">
      <c r="A82" s="186"/>
      <c r="B82" s="384" t="s">
        <v>749</v>
      </c>
      <c r="C82" s="384"/>
      <c r="D82" s="191" t="s">
        <v>158</v>
      </c>
      <c r="E82" s="193">
        <v>0.61</v>
      </c>
      <c r="F82" s="190" t="s">
        <v>158</v>
      </c>
      <c r="G82" s="17"/>
    </row>
    <row r="83" spans="1:7" s="5" customFormat="1" ht="11.25" customHeight="1">
      <c r="A83" s="186"/>
      <c r="B83" s="186"/>
      <c r="C83" s="186" t="s">
        <v>749</v>
      </c>
      <c r="D83" s="191" t="s">
        <v>158</v>
      </c>
      <c r="E83" s="193" t="s">
        <v>158</v>
      </c>
      <c r="F83" s="190">
        <v>0.61</v>
      </c>
      <c r="G83" s="17"/>
    </row>
    <row r="84" spans="1:7" s="5" customFormat="1" ht="11.25" customHeight="1">
      <c r="A84" s="184"/>
      <c r="B84" s="384" t="s">
        <v>815</v>
      </c>
      <c r="C84" s="384"/>
      <c r="D84" s="191" t="s">
        <v>158</v>
      </c>
      <c r="E84" s="193">
        <v>1.43</v>
      </c>
      <c r="F84" s="190" t="s">
        <v>158</v>
      </c>
      <c r="G84" s="17"/>
    </row>
    <row r="85" spans="1:7" s="5" customFormat="1" ht="11.25" customHeight="1">
      <c r="A85" s="186"/>
      <c r="B85" s="186"/>
      <c r="C85" s="186" t="s">
        <v>857</v>
      </c>
      <c r="D85" s="191" t="s">
        <v>158</v>
      </c>
      <c r="E85" s="193" t="s">
        <v>158</v>
      </c>
      <c r="F85" s="190">
        <v>0.5</v>
      </c>
      <c r="G85" s="17"/>
    </row>
    <row r="86" spans="1:7" s="5" customFormat="1" ht="11.25" customHeight="1">
      <c r="A86" s="186"/>
      <c r="B86" s="186"/>
      <c r="C86" s="186" t="s">
        <v>858</v>
      </c>
      <c r="D86" s="191" t="s">
        <v>158</v>
      </c>
      <c r="E86" s="193" t="s">
        <v>158</v>
      </c>
      <c r="F86" s="190">
        <v>0.24</v>
      </c>
      <c r="G86" s="17"/>
    </row>
    <row r="87" spans="1:7" s="5" customFormat="1" ht="11.25" customHeight="1">
      <c r="A87" s="186"/>
      <c r="B87" s="186"/>
      <c r="C87" s="186" t="s">
        <v>684</v>
      </c>
      <c r="D87" s="191" t="s">
        <v>158</v>
      </c>
      <c r="E87" s="193" t="s">
        <v>158</v>
      </c>
      <c r="F87" s="190">
        <v>0.43</v>
      </c>
      <c r="G87" s="17"/>
    </row>
    <row r="88" spans="1:7" s="5" customFormat="1" ht="11.25" customHeight="1">
      <c r="A88" s="186"/>
      <c r="B88" s="186"/>
      <c r="C88" s="186" t="s">
        <v>1153</v>
      </c>
      <c r="D88" s="191" t="s">
        <v>158</v>
      </c>
      <c r="E88" s="193" t="s">
        <v>158</v>
      </c>
      <c r="F88" s="190">
        <v>0.26</v>
      </c>
      <c r="G88" s="17"/>
    </row>
    <row r="89" spans="1:7" s="5" customFormat="1" ht="11.25" customHeight="1">
      <c r="A89" s="184"/>
      <c r="B89" s="384" t="s">
        <v>1194</v>
      </c>
      <c r="C89" s="384"/>
      <c r="D89" s="191" t="s">
        <v>158</v>
      </c>
      <c r="E89" s="193">
        <v>2.86</v>
      </c>
      <c r="F89" s="190" t="s">
        <v>158</v>
      </c>
      <c r="G89" s="17"/>
    </row>
    <row r="90" spans="1:7" s="5" customFormat="1" ht="11.25" customHeight="1">
      <c r="A90" s="186"/>
      <c r="B90" s="186"/>
      <c r="C90" s="186" t="s">
        <v>1155</v>
      </c>
      <c r="D90" s="191" t="s">
        <v>158</v>
      </c>
      <c r="E90" s="193" t="s">
        <v>158</v>
      </c>
      <c r="F90" s="190">
        <v>0.29</v>
      </c>
      <c r="G90" s="17"/>
    </row>
    <row r="91" spans="1:7" s="5" customFormat="1" ht="11.25" customHeight="1">
      <c r="A91" s="186"/>
      <c r="B91" s="186"/>
      <c r="C91" s="186" t="s">
        <v>50</v>
      </c>
      <c r="D91" s="191" t="s">
        <v>158</v>
      </c>
      <c r="E91" s="193" t="s">
        <v>158</v>
      </c>
      <c r="F91" s="190">
        <v>1.11</v>
      </c>
      <c r="G91" s="17"/>
    </row>
    <row r="92" spans="1:7" s="5" customFormat="1" ht="11.25" customHeight="1">
      <c r="A92" s="186"/>
      <c r="B92" s="186"/>
      <c r="C92" s="186" t="s">
        <v>1195</v>
      </c>
      <c r="D92" s="191" t="s">
        <v>158</v>
      </c>
      <c r="E92" s="193" t="s">
        <v>158</v>
      </c>
      <c r="F92" s="190">
        <v>1.46</v>
      </c>
      <c r="G92" s="17"/>
    </row>
    <row r="93" spans="1:7" s="5" customFormat="1" ht="11.25" customHeight="1">
      <c r="A93" s="184"/>
      <c r="B93" s="384" t="s">
        <v>1196</v>
      </c>
      <c r="C93" s="384"/>
      <c r="D93" s="191" t="s">
        <v>158</v>
      </c>
      <c r="E93" s="193">
        <v>2.29</v>
      </c>
      <c r="F93" s="190" t="s">
        <v>158</v>
      </c>
      <c r="G93" s="17"/>
    </row>
    <row r="94" spans="1:7" s="5" customFormat="1" ht="11.25" customHeight="1">
      <c r="A94" s="186"/>
      <c r="B94" s="186"/>
      <c r="C94" s="186" t="s">
        <v>876</v>
      </c>
      <c r="D94" s="191" t="s">
        <v>158</v>
      </c>
      <c r="E94" s="193" t="s">
        <v>158</v>
      </c>
      <c r="F94" s="190">
        <v>0.69</v>
      </c>
      <c r="G94" s="17"/>
    </row>
    <row r="95" spans="1:7" s="5" customFormat="1" ht="11.25" customHeight="1">
      <c r="A95" s="184"/>
      <c r="B95" s="184"/>
      <c r="C95" s="186" t="s">
        <v>1158</v>
      </c>
      <c r="D95" s="191" t="s">
        <v>158</v>
      </c>
      <c r="E95" s="193" t="s">
        <v>158</v>
      </c>
      <c r="F95" s="190">
        <v>0.9</v>
      </c>
      <c r="G95" s="17"/>
    </row>
    <row r="96" spans="1:7" s="5" customFormat="1" ht="11.25" customHeight="1">
      <c r="A96" s="186"/>
      <c r="B96" s="186"/>
      <c r="C96" s="186" t="s">
        <v>691</v>
      </c>
      <c r="D96" s="191" t="s">
        <v>158</v>
      </c>
      <c r="E96" s="193" t="s">
        <v>158</v>
      </c>
      <c r="F96" s="190">
        <v>0.69</v>
      </c>
      <c r="G96" s="17"/>
    </row>
    <row r="97" spans="1:7" s="5" customFormat="1" ht="11.25" customHeight="1">
      <c r="A97" s="384" t="s">
        <v>692</v>
      </c>
      <c r="B97" s="384"/>
      <c r="C97" s="384"/>
      <c r="D97" s="191">
        <v>5.29</v>
      </c>
      <c r="E97" s="193" t="s">
        <v>158</v>
      </c>
      <c r="F97" s="190" t="s">
        <v>158</v>
      </c>
      <c r="G97" s="17"/>
    </row>
    <row r="98" spans="1:7" s="5" customFormat="1" ht="11.25" customHeight="1">
      <c r="A98" s="184"/>
      <c r="B98" s="384" t="s">
        <v>1160</v>
      </c>
      <c r="C98" s="384"/>
      <c r="D98" s="191" t="s">
        <v>158</v>
      </c>
      <c r="E98" s="193">
        <v>1.32</v>
      </c>
      <c r="F98" s="190" t="s">
        <v>158</v>
      </c>
      <c r="G98" s="17"/>
    </row>
    <row r="99" spans="1:7" s="5" customFormat="1" ht="11.25" customHeight="1">
      <c r="A99" s="186"/>
      <c r="B99" s="186"/>
      <c r="C99" s="186" t="s">
        <v>1161</v>
      </c>
      <c r="D99" s="191" t="s">
        <v>158</v>
      </c>
      <c r="E99" s="193" t="s">
        <v>158</v>
      </c>
      <c r="F99" s="190">
        <v>1.17</v>
      </c>
      <c r="G99" s="17"/>
    </row>
    <row r="100" spans="1:7" s="5" customFormat="1" ht="11.25" customHeight="1">
      <c r="A100" s="184"/>
      <c r="B100" s="184"/>
      <c r="C100" s="186" t="s">
        <v>1197</v>
      </c>
      <c r="D100" s="191" t="s">
        <v>158</v>
      </c>
      <c r="E100" s="193" t="s">
        <v>158</v>
      </c>
      <c r="F100" s="190">
        <v>0.14</v>
      </c>
      <c r="G100" s="17"/>
    </row>
    <row r="101" spans="1:7" s="5" customFormat="1" ht="11.25" customHeight="1">
      <c r="A101" s="184"/>
      <c r="B101" s="384" t="s">
        <v>1163</v>
      </c>
      <c r="C101" s="384"/>
      <c r="D101" s="191" t="s">
        <v>158</v>
      </c>
      <c r="E101" s="193">
        <v>3.97</v>
      </c>
      <c r="F101" s="190" t="s">
        <v>158</v>
      </c>
      <c r="G101" s="17"/>
    </row>
    <row r="102" spans="1:7" s="5" customFormat="1" ht="11.25" customHeight="1">
      <c r="A102" s="186"/>
      <c r="B102" s="186"/>
      <c r="C102" s="186" t="s">
        <v>1164</v>
      </c>
      <c r="D102" s="191" t="s">
        <v>158</v>
      </c>
      <c r="E102" s="193" t="s">
        <v>158</v>
      </c>
      <c r="F102" s="190">
        <v>3.42</v>
      </c>
      <c r="G102" s="17"/>
    </row>
    <row r="103" spans="1:7" s="5" customFormat="1" ht="11.25" customHeight="1">
      <c r="A103" s="186"/>
      <c r="B103" s="186"/>
      <c r="C103" s="186" t="s">
        <v>835</v>
      </c>
      <c r="D103" s="191" t="s">
        <v>158</v>
      </c>
      <c r="E103" s="193" t="s">
        <v>158</v>
      </c>
      <c r="F103" s="190">
        <v>0.56</v>
      </c>
      <c r="G103" s="17"/>
    </row>
    <row r="104" spans="1:7" s="5" customFormat="1" ht="11.25" customHeight="1">
      <c r="A104" s="384" t="s">
        <v>1165</v>
      </c>
      <c r="B104" s="384"/>
      <c r="C104" s="384"/>
      <c r="D104" s="191">
        <v>11.55</v>
      </c>
      <c r="E104" s="193" t="s">
        <v>158</v>
      </c>
      <c r="F104" s="190" t="s">
        <v>158</v>
      </c>
      <c r="G104" s="17"/>
    </row>
    <row r="105" spans="1:7" s="5" customFormat="1" ht="11.25" customHeight="1">
      <c r="A105" s="184"/>
      <c r="B105" s="384" t="s">
        <v>44</v>
      </c>
      <c r="C105" s="384"/>
      <c r="D105" s="191" t="s">
        <v>158</v>
      </c>
      <c r="E105" s="193">
        <v>10.81</v>
      </c>
      <c r="F105" s="190" t="s">
        <v>158</v>
      </c>
      <c r="G105" s="17"/>
    </row>
    <row r="106" spans="1:7" s="5" customFormat="1" ht="11.25" customHeight="1">
      <c r="A106" s="186"/>
      <c r="B106" s="186"/>
      <c r="C106" s="186" t="s">
        <v>829</v>
      </c>
      <c r="D106" s="191" t="s">
        <v>158</v>
      </c>
      <c r="E106" s="193" t="s">
        <v>158</v>
      </c>
      <c r="F106" s="190">
        <v>3.25</v>
      </c>
      <c r="G106" s="17"/>
    </row>
    <row r="107" spans="1:7" s="5" customFormat="1" ht="11.25" customHeight="1">
      <c r="A107" s="186"/>
      <c r="B107" s="186"/>
      <c r="C107" s="186" t="s">
        <v>1166</v>
      </c>
      <c r="D107" s="191" t="s">
        <v>158</v>
      </c>
      <c r="E107" s="193" t="s">
        <v>158</v>
      </c>
      <c r="F107" s="190">
        <v>0.99</v>
      </c>
      <c r="G107" s="17"/>
    </row>
    <row r="108" spans="1:7" s="5" customFormat="1" ht="11.25" customHeight="1">
      <c r="A108" s="186"/>
      <c r="B108" s="186"/>
      <c r="C108" s="186" t="s">
        <v>830</v>
      </c>
      <c r="D108" s="191" t="s">
        <v>158</v>
      </c>
      <c r="E108" s="193" t="s">
        <v>158</v>
      </c>
      <c r="F108" s="190">
        <v>3.55</v>
      </c>
      <c r="G108" s="17"/>
    </row>
    <row r="109" spans="1:7" s="5" customFormat="1" ht="11.25" customHeight="1">
      <c r="A109" s="186"/>
      <c r="B109" s="186"/>
      <c r="C109" s="186" t="s">
        <v>1167</v>
      </c>
      <c r="D109" s="191" t="s">
        <v>158</v>
      </c>
      <c r="E109" s="193" t="s">
        <v>158</v>
      </c>
      <c r="F109" s="190">
        <v>1.67</v>
      </c>
      <c r="G109" s="17"/>
    </row>
    <row r="110" spans="1:7" s="5" customFormat="1" ht="11.25" customHeight="1">
      <c r="A110" s="186"/>
      <c r="B110" s="186"/>
      <c r="C110" s="186" t="s">
        <v>1168</v>
      </c>
      <c r="D110" s="191" t="s">
        <v>158</v>
      </c>
      <c r="E110" s="193" t="s">
        <v>158</v>
      </c>
      <c r="F110" s="190">
        <v>1.35</v>
      </c>
      <c r="G110" s="17"/>
    </row>
    <row r="111" spans="1:7" s="5" customFormat="1" ht="11.25" customHeight="1">
      <c r="A111" s="184"/>
      <c r="B111" s="384" t="s">
        <v>45</v>
      </c>
      <c r="C111" s="384"/>
      <c r="D111" s="191" t="s">
        <v>158</v>
      </c>
      <c r="E111" s="193">
        <v>0.74</v>
      </c>
      <c r="F111" s="190" t="s">
        <v>158</v>
      </c>
      <c r="G111" s="17"/>
    </row>
    <row r="112" spans="1:7" s="5" customFormat="1" ht="11.25" customHeight="1">
      <c r="A112" s="186"/>
      <c r="B112" s="186"/>
      <c r="C112" s="186" t="s">
        <v>45</v>
      </c>
      <c r="D112" s="191" t="s">
        <v>158</v>
      </c>
      <c r="E112" s="193" t="s">
        <v>158</v>
      </c>
      <c r="F112" s="190">
        <v>0.74</v>
      </c>
      <c r="G112" s="17"/>
    </row>
    <row r="113" spans="1:7" s="5" customFormat="1" ht="11.25" customHeight="1">
      <c r="A113" s="384" t="s">
        <v>706</v>
      </c>
      <c r="B113" s="384"/>
      <c r="C113" s="384"/>
      <c r="D113" s="191">
        <v>3.05</v>
      </c>
      <c r="E113" s="193" t="s">
        <v>158</v>
      </c>
      <c r="F113" s="190" t="s">
        <v>158</v>
      </c>
      <c r="G113" s="17"/>
    </row>
    <row r="114" spans="1:7" s="5" customFormat="1" ht="11.25" customHeight="1">
      <c r="A114" s="184"/>
      <c r="B114" s="384" t="s">
        <v>862</v>
      </c>
      <c r="C114" s="384"/>
      <c r="D114" s="191" t="s">
        <v>158</v>
      </c>
      <c r="E114" s="193">
        <v>3.05</v>
      </c>
      <c r="F114" s="190" t="s">
        <v>158</v>
      </c>
      <c r="G114" s="17"/>
    </row>
    <row r="115" spans="1:7" s="5" customFormat="1" ht="11.25" customHeight="1">
      <c r="A115" s="186"/>
      <c r="B115" s="186"/>
      <c r="C115" s="186" t="s">
        <v>827</v>
      </c>
      <c r="D115" s="191" t="s">
        <v>158</v>
      </c>
      <c r="E115" s="193" t="s">
        <v>158</v>
      </c>
      <c r="F115" s="190">
        <v>0.12</v>
      </c>
      <c r="G115" s="17"/>
    </row>
    <row r="116" spans="1:7" s="5" customFormat="1" ht="11.25" customHeight="1">
      <c r="A116" s="186"/>
      <c r="B116" s="186"/>
      <c r="C116" s="186" t="s">
        <v>1169</v>
      </c>
      <c r="D116" s="191" t="s">
        <v>158</v>
      </c>
      <c r="E116" s="193" t="s">
        <v>158</v>
      </c>
      <c r="F116" s="190">
        <v>2.93</v>
      </c>
      <c r="G116" s="17"/>
    </row>
    <row r="117" spans="1:7" s="5" customFormat="1" ht="11.25" customHeight="1">
      <c r="A117" s="384" t="s">
        <v>1170</v>
      </c>
      <c r="B117" s="384"/>
      <c r="C117" s="384"/>
      <c r="D117" s="191">
        <v>12.56</v>
      </c>
      <c r="E117" s="193" t="s">
        <v>158</v>
      </c>
      <c r="F117" s="190" t="s">
        <v>158</v>
      </c>
      <c r="G117" s="17"/>
    </row>
    <row r="118" spans="1:7" s="5" customFormat="1" ht="11.25" customHeight="1">
      <c r="A118" s="184"/>
      <c r="B118" s="384" t="s">
        <v>1171</v>
      </c>
      <c r="C118" s="384"/>
      <c r="D118" s="191" t="s">
        <v>158</v>
      </c>
      <c r="E118" s="193">
        <v>2.53</v>
      </c>
      <c r="F118" s="190" t="s">
        <v>158</v>
      </c>
      <c r="G118" s="17"/>
    </row>
    <row r="119" spans="1:7" s="5" customFormat="1" ht="11.25" customHeight="1">
      <c r="A119" s="186"/>
      <c r="B119" s="186"/>
      <c r="C119" s="186" t="s">
        <v>712</v>
      </c>
      <c r="D119" s="191" t="s">
        <v>158</v>
      </c>
      <c r="E119" s="193" t="s">
        <v>158</v>
      </c>
      <c r="F119" s="190">
        <v>1.56</v>
      </c>
      <c r="G119" s="17"/>
    </row>
    <row r="120" spans="1:7" s="5" customFormat="1" ht="11.25" customHeight="1">
      <c r="A120" s="186"/>
      <c r="B120" s="186"/>
      <c r="C120" s="186" t="s">
        <v>841</v>
      </c>
      <c r="D120" s="191" t="s">
        <v>158</v>
      </c>
      <c r="E120" s="193" t="s">
        <v>158</v>
      </c>
      <c r="F120" s="190">
        <v>0.98</v>
      </c>
      <c r="G120" s="17"/>
    </row>
    <row r="121" spans="1:7" s="5" customFormat="1" ht="11.25" customHeight="1">
      <c r="A121" s="184"/>
      <c r="B121" s="384" t="s">
        <v>1172</v>
      </c>
      <c r="C121" s="384"/>
      <c r="D121" s="191" t="s">
        <v>158</v>
      </c>
      <c r="E121" s="193">
        <v>1.08</v>
      </c>
      <c r="F121" s="190" t="s">
        <v>158</v>
      </c>
      <c r="G121" s="17"/>
    </row>
    <row r="122" spans="1:7" s="5" customFormat="1" ht="11.25" customHeight="1">
      <c r="A122" s="186"/>
      <c r="B122" s="186"/>
      <c r="C122" s="186" t="s">
        <v>714</v>
      </c>
      <c r="D122" s="191" t="s">
        <v>158</v>
      </c>
      <c r="E122" s="193" t="s">
        <v>158</v>
      </c>
      <c r="F122" s="190">
        <v>0.4</v>
      </c>
      <c r="G122" s="17"/>
    </row>
    <row r="123" spans="1:7" s="5" customFormat="1" ht="11.25" customHeight="1">
      <c r="A123" s="186"/>
      <c r="B123" s="186"/>
      <c r="C123" s="186" t="s">
        <v>1173</v>
      </c>
      <c r="D123" s="191" t="s">
        <v>158</v>
      </c>
      <c r="E123" s="193" t="s">
        <v>158</v>
      </c>
      <c r="F123" s="190">
        <v>0.68</v>
      </c>
      <c r="G123" s="17"/>
    </row>
    <row r="124" spans="1:7" s="5" customFormat="1" ht="11.25" customHeight="1">
      <c r="A124" s="186"/>
      <c r="B124" s="384" t="s">
        <v>723</v>
      </c>
      <c r="C124" s="384"/>
      <c r="D124" s="191" t="s">
        <v>158</v>
      </c>
      <c r="E124" s="193">
        <v>4.76</v>
      </c>
      <c r="F124" s="190" t="s">
        <v>158</v>
      </c>
      <c r="G124" s="17"/>
    </row>
    <row r="125" spans="1:7" s="5" customFormat="1" ht="11.25" customHeight="1">
      <c r="A125" s="186"/>
      <c r="B125" s="186"/>
      <c r="C125" s="186" t="s">
        <v>724</v>
      </c>
      <c r="D125" s="191" t="s">
        <v>158</v>
      </c>
      <c r="E125" s="193" t="s">
        <v>158</v>
      </c>
      <c r="F125" s="190">
        <v>2.47</v>
      </c>
      <c r="G125" s="17"/>
    </row>
    <row r="126" spans="1:7" s="5" customFormat="1" ht="11.25" customHeight="1">
      <c r="A126" s="186"/>
      <c r="B126" s="186"/>
      <c r="C126" s="186" t="s">
        <v>1174</v>
      </c>
      <c r="D126" s="191" t="s">
        <v>158</v>
      </c>
      <c r="E126" s="193" t="s">
        <v>158</v>
      </c>
      <c r="F126" s="190">
        <v>2.29</v>
      </c>
      <c r="G126" s="17"/>
    </row>
    <row r="127" spans="1:7" s="5" customFormat="1" ht="11.25" customHeight="1">
      <c r="A127" s="186"/>
      <c r="B127" s="384" t="s">
        <v>1175</v>
      </c>
      <c r="C127" s="384"/>
      <c r="D127" s="191" t="s">
        <v>158</v>
      </c>
      <c r="E127" s="193">
        <v>4.2</v>
      </c>
      <c r="F127" s="190" t="s">
        <v>158</v>
      </c>
      <c r="G127" s="17"/>
    </row>
    <row r="128" spans="1:7" s="5" customFormat="1" ht="11.25" customHeight="1">
      <c r="A128" s="184"/>
      <c r="B128" s="186"/>
      <c r="C128" s="186" t="s">
        <v>1176</v>
      </c>
      <c r="D128" s="191" t="s">
        <v>158</v>
      </c>
      <c r="E128" s="193" t="s">
        <v>158</v>
      </c>
      <c r="F128" s="190">
        <v>0.61</v>
      </c>
      <c r="G128" s="17"/>
    </row>
    <row r="129" spans="1:7" s="5" customFormat="1" ht="11.25" customHeight="1">
      <c r="A129" s="186"/>
      <c r="B129" s="186"/>
      <c r="C129" s="186" t="s">
        <v>1177</v>
      </c>
      <c r="D129" s="191" t="s">
        <v>158</v>
      </c>
      <c r="E129" s="193" t="s">
        <v>158</v>
      </c>
      <c r="F129" s="190">
        <v>0.78</v>
      </c>
      <c r="G129" s="17"/>
    </row>
    <row r="130" spans="1:7" s="5" customFormat="1" ht="11.25" customHeight="1">
      <c r="A130" s="186"/>
      <c r="B130" s="186"/>
      <c r="C130" s="186" t="s">
        <v>1178</v>
      </c>
      <c r="D130" s="191" t="s">
        <v>158</v>
      </c>
      <c r="E130" s="193" t="s">
        <v>158</v>
      </c>
      <c r="F130" s="190">
        <v>0.38</v>
      </c>
      <c r="G130" s="17"/>
    </row>
    <row r="131" spans="1:7" s="5" customFormat="1" ht="11.25" customHeight="1">
      <c r="A131" s="184"/>
      <c r="B131" s="186"/>
      <c r="C131" s="186" t="s">
        <v>1179</v>
      </c>
      <c r="D131" s="191" t="s">
        <v>158</v>
      </c>
      <c r="E131" s="193" t="s">
        <v>158</v>
      </c>
      <c r="F131" s="190">
        <v>0.4</v>
      </c>
      <c r="G131" s="17"/>
    </row>
    <row r="132" spans="1:7" s="5" customFormat="1" ht="11.25" customHeight="1">
      <c r="A132" s="186"/>
      <c r="B132" s="186"/>
      <c r="C132" s="186" t="s">
        <v>845</v>
      </c>
      <c r="D132" s="191" t="s">
        <v>158</v>
      </c>
      <c r="E132" s="193" t="s">
        <v>158</v>
      </c>
      <c r="F132" s="190">
        <v>0.94</v>
      </c>
      <c r="G132" s="17"/>
    </row>
    <row r="133" spans="1:7" s="5" customFormat="1" ht="11.25" customHeight="1">
      <c r="A133" s="186"/>
      <c r="B133" s="186"/>
      <c r="C133" s="186" t="s">
        <v>1181</v>
      </c>
      <c r="D133" s="191" t="s">
        <v>158</v>
      </c>
      <c r="E133" s="193" t="s">
        <v>158</v>
      </c>
      <c r="F133" s="190">
        <v>1.09</v>
      </c>
      <c r="G133" s="17"/>
    </row>
    <row r="134" spans="1:7" s="5" customFormat="1" ht="11.25" customHeight="1">
      <c r="A134" s="386" t="s">
        <v>726</v>
      </c>
      <c r="B134" s="386"/>
      <c r="C134" s="386"/>
      <c r="D134" s="191">
        <v>3.18</v>
      </c>
      <c r="E134" s="193" t="s">
        <v>158</v>
      </c>
      <c r="F134" s="190" t="s">
        <v>158</v>
      </c>
      <c r="G134" s="17"/>
    </row>
    <row r="135" spans="1:7" s="5" customFormat="1" ht="11.25" customHeight="1">
      <c r="A135" s="184"/>
      <c r="B135" s="384" t="s">
        <v>869</v>
      </c>
      <c r="C135" s="384"/>
      <c r="D135" s="191" t="s">
        <v>158</v>
      </c>
      <c r="E135" s="193">
        <v>3.18</v>
      </c>
      <c r="F135" s="190" t="s">
        <v>158</v>
      </c>
      <c r="G135" s="17"/>
    </row>
    <row r="136" spans="1:7" s="5" customFormat="1" ht="11.25" customHeight="1">
      <c r="A136" s="186"/>
      <c r="B136" s="186"/>
      <c r="C136" s="186" t="s">
        <v>728</v>
      </c>
      <c r="D136" s="191" t="s">
        <v>158</v>
      </c>
      <c r="E136" s="193" t="s">
        <v>158</v>
      </c>
      <c r="F136" s="190">
        <v>0.52</v>
      </c>
      <c r="G136" s="17"/>
    </row>
    <row r="137" spans="1:7" s="5" customFormat="1" ht="11.25" customHeight="1">
      <c r="A137" s="186"/>
      <c r="B137" s="186"/>
      <c r="C137" s="186" t="s">
        <v>870</v>
      </c>
      <c r="D137" s="191" t="s">
        <v>158</v>
      </c>
      <c r="E137" s="193" t="s">
        <v>158</v>
      </c>
      <c r="F137" s="190">
        <v>1.26</v>
      </c>
      <c r="G137" s="17"/>
    </row>
    <row r="138" spans="1:7" s="5" customFormat="1" ht="11.25" customHeight="1">
      <c r="A138" s="186"/>
      <c r="B138" s="186"/>
      <c r="C138" s="186" t="s">
        <v>730</v>
      </c>
      <c r="D138" s="191" t="s">
        <v>158</v>
      </c>
      <c r="E138" s="193" t="s">
        <v>158</v>
      </c>
      <c r="F138" s="190">
        <v>1.4</v>
      </c>
      <c r="G138" s="17"/>
    </row>
    <row r="139" spans="1:7" s="5" customFormat="1" ht="11.25" customHeight="1">
      <c r="A139" s="384" t="s">
        <v>1182</v>
      </c>
      <c r="B139" s="384"/>
      <c r="C139" s="384"/>
      <c r="D139" s="191">
        <v>5.08</v>
      </c>
      <c r="E139" s="193" t="s">
        <v>158</v>
      </c>
      <c r="F139" s="190" t="s">
        <v>158</v>
      </c>
      <c r="G139" s="17"/>
    </row>
    <row r="140" spans="1:7" s="5" customFormat="1" ht="11.25" customHeight="1">
      <c r="A140" s="184"/>
      <c r="B140" s="384" t="s">
        <v>1183</v>
      </c>
      <c r="C140" s="384"/>
      <c r="D140" s="191" t="s">
        <v>158</v>
      </c>
      <c r="E140" s="193">
        <v>1.4</v>
      </c>
      <c r="F140" s="190" t="s">
        <v>158</v>
      </c>
      <c r="G140" s="17"/>
    </row>
    <row r="141" spans="1:7" s="5" customFormat="1" ht="11.25" customHeight="1">
      <c r="A141" s="184"/>
      <c r="B141" s="185"/>
      <c r="C141" s="189" t="s">
        <v>1183</v>
      </c>
      <c r="D141" s="191" t="s">
        <v>158</v>
      </c>
      <c r="E141" s="193" t="s">
        <v>158</v>
      </c>
      <c r="F141" s="190">
        <v>1.4</v>
      </c>
      <c r="G141" s="17"/>
    </row>
    <row r="142" spans="1:7" s="5" customFormat="1" ht="11.25" customHeight="1">
      <c r="A142" s="184"/>
      <c r="B142" s="384" t="s">
        <v>918</v>
      </c>
      <c r="C142" s="384"/>
      <c r="D142" s="191" t="s">
        <v>158</v>
      </c>
      <c r="E142" s="193">
        <v>3.68</v>
      </c>
      <c r="F142" s="190" t="s">
        <v>158</v>
      </c>
      <c r="G142" s="17"/>
    </row>
    <row r="143" spans="1:7" s="5" customFormat="1" ht="11.25" customHeight="1">
      <c r="A143" s="184"/>
      <c r="B143" s="184"/>
      <c r="C143" s="186" t="s">
        <v>1184</v>
      </c>
      <c r="D143" s="191" t="s">
        <v>158</v>
      </c>
      <c r="E143" s="193" t="s">
        <v>158</v>
      </c>
      <c r="F143" s="190">
        <v>0.76</v>
      </c>
      <c r="G143" s="17"/>
    </row>
    <row r="144" spans="1:7" s="5" customFormat="1" ht="11.25" customHeight="1">
      <c r="A144" s="184"/>
      <c r="B144" s="184"/>
      <c r="C144" s="186" t="s">
        <v>1185</v>
      </c>
      <c r="D144" s="191" t="s">
        <v>158</v>
      </c>
      <c r="E144" s="193" t="s">
        <v>158</v>
      </c>
      <c r="F144" s="190">
        <v>2.92</v>
      </c>
      <c r="G144" s="17"/>
    </row>
    <row r="145" spans="1:7" s="5" customFormat="1" ht="11.25" customHeight="1">
      <c r="A145" s="350" t="s">
        <v>1562</v>
      </c>
      <c r="B145" s="350"/>
      <c r="C145" s="351"/>
      <c r="D145" s="194">
        <v>100</v>
      </c>
      <c r="E145" s="195">
        <v>100</v>
      </c>
      <c r="F145" s="196">
        <v>100</v>
      </c>
      <c r="G145" s="17"/>
    </row>
    <row r="146" spans="1:6" s="5" customFormat="1" ht="11.25" customHeight="1">
      <c r="A146" s="86"/>
      <c r="B146" s="86"/>
      <c r="C146" s="86"/>
      <c r="D146" s="109"/>
      <c r="E146" s="109"/>
      <c r="F146" s="109"/>
    </row>
    <row r="147" spans="3:11" s="4" customFormat="1" ht="11.25" customHeight="1">
      <c r="C147"/>
      <c r="D147"/>
      <c r="E147"/>
      <c r="F147"/>
      <c r="G147"/>
      <c r="H147"/>
      <c r="I147"/>
      <c r="J147"/>
      <c r="K147"/>
    </row>
    <row r="148" spans="1:11" s="4" customFormat="1" ht="11.25" customHeight="1">
      <c r="A148" s="343" t="s">
        <v>1059</v>
      </c>
      <c r="B148" s="343"/>
      <c r="C148" s="343"/>
      <c r="D148"/>
      <c r="E148"/>
      <c r="F148"/>
      <c r="G148"/>
      <c r="H148"/>
      <c r="I148"/>
      <c r="J148"/>
      <c r="K148"/>
    </row>
    <row r="149" spans="3:11" s="4" customFormat="1" ht="11.25" customHeight="1">
      <c r="C149"/>
      <c r="D149"/>
      <c r="E149"/>
      <c r="F149"/>
      <c r="G149"/>
      <c r="H149"/>
      <c r="I149"/>
      <c r="J149"/>
      <c r="K149"/>
    </row>
    <row r="150" spans="3:11" s="4" customFormat="1" ht="11.25" customHeight="1">
      <c r="C150"/>
      <c r="D150"/>
      <c r="E150"/>
      <c r="F150"/>
      <c r="G150"/>
      <c r="H150"/>
      <c r="I150"/>
      <c r="J150"/>
      <c r="K150"/>
    </row>
    <row r="151" spans="3:11" s="4" customFormat="1" ht="11.25" customHeight="1">
      <c r="C151"/>
      <c r="D151"/>
      <c r="E151"/>
      <c r="F151"/>
      <c r="G151"/>
      <c r="H151"/>
      <c r="I151"/>
      <c r="J151"/>
      <c r="K151"/>
    </row>
    <row r="152" spans="3:11" s="4" customFormat="1" ht="11.25" customHeight="1">
      <c r="C152"/>
      <c r="D152"/>
      <c r="E152"/>
      <c r="F152"/>
      <c r="G152"/>
      <c r="H152"/>
      <c r="I152"/>
      <c r="J152"/>
      <c r="K152"/>
    </row>
    <row r="153" spans="3:11" s="4" customFormat="1" ht="11.25" customHeight="1">
      <c r="C153"/>
      <c r="D153"/>
      <c r="E153"/>
      <c r="F153"/>
      <c r="G153"/>
      <c r="H153"/>
      <c r="I153"/>
      <c r="J153"/>
      <c r="K153"/>
    </row>
    <row r="154" spans="3:11" s="4" customFormat="1" ht="11.25" customHeight="1">
      <c r="C154"/>
      <c r="D154"/>
      <c r="E154"/>
      <c r="F154"/>
      <c r="G154"/>
      <c r="H154"/>
      <c r="I154"/>
      <c r="J154"/>
      <c r="K154"/>
    </row>
    <row r="155" spans="3:11" s="4" customFormat="1" ht="11.25" customHeight="1">
      <c r="C155"/>
      <c r="D155"/>
      <c r="E155"/>
      <c r="F155"/>
      <c r="G155"/>
      <c r="H155"/>
      <c r="I155"/>
      <c r="J155"/>
      <c r="K155"/>
    </row>
    <row r="156" spans="3:11" s="4" customFormat="1" ht="11.25" customHeight="1">
      <c r="C156"/>
      <c r="D156"/>
      <c r="E156"/>
      <c r="F156"/>
      <c r="G156"/>
      <c r="H156"/>
      <c r="I156"/>
      <c r="J156"/>
      <c r="K156"/>
    </row>
    <row r="157" spans="3:11" s="4" customFormat="1" ht="11.25" customHeight="1">
      <c r="C157"/>
      <c r="D157"/>
      <c r="E157"/>
      <c r="F157"/>
      <c r="G157"/>
      <c r="H157"/>
      <c r="I157"/>
      <c r="J157"/>
      <c r="K157"/>
    </row>
    <row r="158" spans="3:11" s="4" customFormat="1" ht="11.25" customHeight="1">
      <c r="C158"/>
      <c r="D158"/>
      <c r="E158"/>
      <c r="F158"/>
      <c r="G158"/>
      <c r="H158"/>
      <c r="I158"/>
      <c r="J158"/>
      <c r="K158"/>
    </row>
    <row r="159" spans="3:11" s="4" customFormat="1" ht="11.25" customHeight="1">
      <c r="C159"/>
      <c r="D159"/>
      <c r="E159"/>
      <c r="F159"/>
      <c r="G159"/>
      <c r="H159"/>
      <c r="I159"/>
      <c r="J159"/>
      <c r="K159"/>
    </row>
    <row r="160" spans="3:11" s="4" customFormat="1" ht="11.25" customHeight="1">
      <c r="C160"/>
      <c r="D160"/>
      <c r="E160"/>
      <c r="F160"/>
      <c r="G160"/>
      <c r="H160"/>
      <c r="I160"/>
      <c r="J160"/>
      <c r="K160"/>
    </row>
    <row r="161" spans="3:11" s="4" customFormat="1" ht="11.25" customHeight="1">
      <c r="C161"/>
      <c r="D161"/>
      <c r="E161"/>
      <c r="F161"/>
      <c r="G161"/>
      <c r="H161"/>
      <c r="I161"/>
      <c r="J161"/>
      <c r="K161"/>
    </row>
    <row r="162" spans="3:11" s="4" customFormat="1" ht="11.25" customHeight="1">
      <c r="C162"/>
      <c r="D162"/>
      <c r="E162"/>
      <c r="F162"/>
      <c r="G162"/>
      <c r="H162"/>
      <c r="I162"/>
      <c r="J162"/>
      <c r="K162"/>
    </row>
    <row r="163" spans="3:11" s="4" customFormat="1" ht="11.25" customHeight="1">
      <c r="C163"/>
      <c r="D163"/>
      <c r="E163"/>
      <c r="F163"/>
      <c r="G163"/>
      <c r="H163"/>
      <c r="I163"/>
      <c r="J163"/>
      <c r="K163"/>
    </row>
    <row r="164" spans="3:11" s="4" customFormat="1" ht="11.25" customHeight="1">
      <c r="C164"/>
      <c r="D164"/>
      <c r="E164"/>
      <c r="F164"/>
      <c r="G164"/>
      <c r="H164"/>
      <c r="I164"/>
      <c r="J164"/>
      <c r="K164"/>
    </row>
    <row r="165" spans="3:11" s="4" customFormat="1" ht="11.25" customHeight="1">
      <c r="C165"/>
      <c r="D165"/>
      <c r="E165"/>
      <c r="F165"/>
      <c r="G165"/>
      <c r="H165"/>
      <c r="I165"/>
      <c r="J165"/>
      <c r="K165"/>
    </row>
    <row r="166" spans="3:11" s="4" customFormat="1" ht="11.25" customHeight="1">
      <c r="C166"/>
      <c r="D166"/>
      <c r="E166"/>
      <c r="F166"/>
      <c r="G166"/>
      <c r="H166"/>
      <c r="I166"/>
      <c r="J166"/>
      <c r="K166"/>
    </row>
    <row r="167" spans="3:11" s="4" customFormat="1" ht="11.25" customHeight="1">
      <c r="C167"/>
      <c r="D167"/>
      <c r="E167"/>
      <c r="F167"/>
      <c r="G167"/>
      <c r="H167"/>
      <c r="I167"/>
      <c r="J167"/>
      <c r="K167"/>
    </row>
    <row r="168" spans="3:11" s="4" customFormat="1" ht="11.25" customHeight="1">
      <c r="C168"/>
      <c r="D168"/>
      <c r="E168"/>
      <c r="F168"/>
      <c r="G168"/>
      <c r="H168"/>
      <c r="I168"/>
      <c r="J168"/>
      <c r="K168"/>
    </row>
    <row r="169" spans="3:11" s="4" customFormat="1" ht="11.25" customHeight="1">
      <c r="C169"/>
      <c r="D169"/>
      <c r="E169"/>
      <c r="F169"/>
      <c r="G169"/>
      <c r="H169"/>
      <c r="I169"/>
      <c r="J169"/>
      <c r="K169"/>
    </row>
    <row r="170" spans="3:11" s="4" customFormat="1" ht="11.25" customHeight="1">
      <c r="C170"/>
      <c r="D170"/>
      <c r="E170"/>
      <c r="F170"/>
      <c r="G170"/>
      <c r="H170"/>
      <c r="I170"/>
      <c r="J170"/>
      <c r="K170"/>
    </row>
    <row r="171" spans="3:11" s="4" customFormat="1" ht="11.25" customHeight="1">
      <c r="C171"/>
      <c r="D171"/>
      <c r="E171"/>
      <c r="F171"/>
      <c r="G171"/>
      <c r="H171"/>
      <c r="I171"/>
      <c r="J171"/>
      <c r="K171"/>
    </row>
    <row r="172" spans="3:11" s="4" customFormat="1" ht="11.25" customHeight="1">
      <c r="C172"/>
      <c r="D172"/>
      <c r="E172"/>
      <c r="F172"/>
      <c r="G172"/>
      <c r="H172"/>
      <c r="I172"/>
      <c r="J172"/>
      <c r="K172"/>
    </row>
    <row r="173" spans="3:11" s="4" customFormat="1" ht="11.25" customHeight="1">
      <c r="C173"/>
      <c r="D173"/>
      <c r="E173"/>
      <c r="F173"/>
      <c r="G173"/>
      <c r="H173"/>
      <c r="I173"/>
      <c r="J173"/>
      <c r="K173"/>
    </row>
    <row r="174" spans="3:11" s="4" customFormat="1" ht="11.25" customHeight="1">
      <c r="C174"/>
      <c r="D174"/>
      <c r="E174"/>
      <c r="F174"/>
      <c r="G174"/>
      <c r="H174"/>
      <c r="I174"/>
      <c r="J174"/>
      <c r="K174"/>
    </row>
    <row r="175" spans="3:11" s="4" customFormat="1" ht="11.25" customHeight="1">
      <c r="C175"/>
      <c r="D175"/>
      <c r="E175"/>
      <c r="F175"/>
      <c r="G175"/>
      <c r="H175"/>
      <c r="I175"/>
      <c r="J175"/>
      <c r="K175"/>
    </row>
    <row r="176" spans="3:11" s="4" customFormat="1" ht="11.25" customHeight="1">
      <c r="C176"/>
      <c r="D176"/>
      <c r="E176"/>
      <c r="F176"/>
      <c r="G176"/>
      <c r="H176"/>
      <c r="I176"/>
      <c r="J176"/>
      <c r="K176"/>
    </row>
    <row r="177" spans="3:11" s="4" customFormat="1" ht="11.25" customHeight="1">
      <c r="C177"/>
      <c r="D177"/>
      <c r="E177"/>
      <c r="F177"/>
      <c r="G177"/>
      <c r="H177"/>
      <c r="I177"/>
      <c r="J177"/>
      <c r="K177"/>
    </row>
    <row r="178" spans="3:11" s="4" customFormat="1" ht="11.25" customHeight="1">
      <c r="C178"/>
      <c r="D178"/>
      <c r="E178"/>
      <c r="F178"/>
      <c r="G178"/>
      <c r="H178"/>
      <c r="I178"/>
      <c r="J178"/>
      <c r="K178"/>
    </row>
    <row r="179" spans="3:11" s="4" customFormat="1" ht="11.25" customHeight="1">
      <c r="C179"/>
      <c r="D179"/>
      <c r="E179"/>
      <c r="F179"/>
      <c r="G179"/>
      <c r="H179"/>
      <c r="I179"/>
      <c r="J179"/>
      <c r="K179"/>
    </row>
    <row r="180" spans="3:11" s="4" customFormat="1" ht="11.25" customHeight="1">
      <c r="C180"/>
      <c r="D180"/>
      <c r="E180"/>
      <c r="F180"/>
      <c r="G180"/>
      <c r="H180"/>
      <c r="I180"/>
      <c r="J180"/>
      <c r="K180"/>
    </row>
    <row r="181" spans="3:11" s="4" customFormat="1" ht="11.25" customHeight="1">
      <c r="C181"/>
      <c r="D181"/>
      <c r="E181"/>
      <c r="F181"/>
      <c r="G181"/>
      <c r="H181"/>
      <c r="I181"/>
      <c r="J181"/>
      <c r="K181"/>
    </row>
    <row r="182" spans="3:11" s="4" customFormat="1" ht="11.25" customHeight="1">
      <c r="C182"/>
      <c r="D182"/>
      <c r="E182"/>
      <c r="F182"/>
      <c r="G182"/>
      <c r="H182"/>
      <c r="I182"/>
      <c r="J182"/>
      <c r="K182"/>
    </row>
    <row r="183" spans="3:11" s="4" customFormat="1" ht="11.25" customHeight="1">
      <c r="C183"/>
      <c r="D183"/>
      <c r="E183"/>
      <c r="F183"/>
      <c r="G183"/>
      <c r="H183"/>
      <c r="I183"/>
      <c r="J183"/>
      <c r="K183"/>
    </row>
    <row r="184" spans="3:11" s="4" customFormat="1" ht="11.25" customHeight="1">
      <c r="C184"/>
      <c r="D184"/>
      <c r="E184"/>
      <c r="F184"/>
      <c r="G184"/>
      <c r="H184"/>
      <c r="I184"/>
      <c r="J184"/>
      <c r="K184"/>
    </row>
    <row r="185" spans="3:11" s="4" customFormat="1" ht="11.25" customHeight="1">
      <c r="C185"/>
      <c r="D185"/>
      <c r="E185"/>
      <c r="F185"/>
      <c r="G185"/>
      <c r="H185"/>
      <c r="I185"/>
      <c r="J185"/>
      <c r="K185"/>
    </row>
    <row r="186" spans="3:11" s="4" customFormat="1" ht="11.25" customHeight="1">
      <c r="C186"/>
      <c r="D186"/>
      <c r="E186"/>
      <c r="F186"/>
      <c r="G186"/>
      <c r="H186"/>
      <c r="I186"/>
      <c r="J186"/>
      <c r="K186"/>
    </row>
    <row r="187" spans="3:11" s="4" customFormat="1" ht="11.25" customHeight="1">
      <c r="C187"/>
      <c r="D187"/>
      <c r="E187"/>
      <c r="F187"/>
      <c r="G187"/>
      <c r="H187"/>
      <c r="I187"/>
      <c r="J187"/>
      <c r="K187"/>
    </row>
    <row r="188" spans="3:11" s="4" customFormat="1" ht="11.25" customHeight="1">
      <c r="C188"/>
      <c r="D188"/>
      <c r="E188"/>
      <c r="F188"/>
      <c r="G188"/>
      <c r="H188"/>
      <c r="I188"/>
      <c r="J188"/>
      <c r="K188"/>
    </row>
    <row r="189" spans="3:11" s="4" customFormat="1" ht="11.25" customHeight="1">
      <c r="C189"/>
      <c r="D189"/>
      <c r="E189"/>
      <c r="F189"/>
      <c r="G189"/>
      <c r="H189"/>
      <c r="I189"/>
      <c r="J189"/>
      <c r="K189"/>
    </row>
    <row r="190" spans="3:11" s="4" customFormat="1" ht="11.25" customHeight="1">
      <c r="C190"/>
      <c r="D190"/>
      <c r="E190"/>
      <c r="F190"/>
      <c r="G190"/>
      <c r="H190"/>
      <c r="I190"/>
      <c r="J190"/>
      <c r="K190"/>
    </row>
    <row r="191" spans="3:11" s="4" customFormat="1" ht="11.25" customHeight="1">
      <c r="C191"/>
      <c r="D191"/>
      <c r="E191"/>
      <c r="F191"/>
      <c r="G191"/>
      <c r="H191"/>
      <c r="I191"/>
      <c r="J191"/>
      <c r="K191"/>
    </row>
    <row r="192" spans="3:11" s="4" customFormat="1" ht="11.25" customHeight="1">
      <c r="C192"/>
      <c r="D192"/>
      <c r="E192"/>
      <c r="F192"/>
      <c r="G192"/>
      <c r="H192"/>
      <c r="I192"/>
      <c r="J192"/>
      <c r="K192"/>
    </row>
    <row r="193" spans="3:11" s="4" customFormat="1" ht="11.25" customHeight="1">
      <c r="C193"/>
      <c r="D193"/>
      <c r="E193"/>
      <c r="F193"/>
      <c r="G193"/>
      <c r="H193"/>
      <c r="I193"/>
      <c r="J193"/>
      <c r="K193"/>
    </row>
    <row r="194" spans="3:11" s="4" customFormat="1" ht="11.25" customHeight="1">
      <c r="C194"/>
      <c r="D194"/>
      <c r="E194"/>
      <c r="F194"/>
      <c r="G194"/>
      <c r="H194"/>
      <c r="I194"/>
      <c r="J194"/>
      <c r="K194"/>
    </row>
    <row r="195" spans="3:11" s="4" customFormat="1" ht="11.25" customHeight="1">
      <c r="C195"/>
      <c r="D195"/>
      <c r="E195"/>
      <c r="F195"/>
      <c r="G195"/>
      <c r="H195"/>
      <c r="I195"/>
      <c r="J195"/>
      <c r="K195"/>
    </row>
    <row r="196" spans="3:11" s="4" customFormat="1" ht="11.25" customHeight="1">
      <c r="C196"/>
      <c r="D196"/>
      <c r="E196"/>
      <c r="F196"/>
      <c r="G196"/>
      <c r="H196"/>
      <c r="I196"/>
      <c r="J196"/>
      <c r="K196"/>
    </row>
    <row r="197" spans="3:11" s="4" customFormat="1" ht="11.25" customHeight="1">
      <c r="C197"/>
      <c r="D197"/>
      <c r="E197"/>
      <c r="F197"/>
      <c r="G197"/>
      <c r="H197"/>
      <c r="I197"/>
      <c r="J197"/>
      <c r="K197"/>
    </row>
    <row r="198" spans="3:11" s="4" customFormat="1" ht="11.25" customHeight="1">
      <c r="C198"/>
      <c r="D198"/>
      <c r="E198"/>
      <c r="F198"/>
      <c r="G198"/>
      <c r="H198"/>
      <c r="I198"/>
      <c r="J198"/>
      <c r="K198"/>
    </row>
    <row r="199" spans="3:11" s="4" customFormat="1" ht="11.25" customHeight="1">
      <c r="C199"/>
      <c r="D199"/>
      <c r="E199"/>
      <c r="F199"/>
      <c r="G199"/>
      <c r="H199"/>
      <c r="I199"/>
      <c r="J199"/>
      <c r="K199"/>
    </row>
    <row r="200" spans="3:11" s="4" customFormat="1" ht="11.25" customHeight="1">
      <c r="C200"/>
      <c r="D200"/>
      <c r="E200"/>
      <c r="F200"/>
      <c r="G200"/>
      <c r="H200"/>
      <c r="I200"/>
      <c r="J200"/>
      <c r="K200"/>
    </row>
    <row r="201" spans="3:11" s="4" customFormat="1" ht="11.25" customHeight="1">
      <c r="C201"/>
      <c r="D201"/>
      <c r="E201"/>
      <c r="F201"/>
      <c r="G201"/>
      <c r="H201"/>
      <c r="I201"/>
      <c r="J201"/>
      <c r="K201"/>
    </row>
    <row r="202" spans="3:11" s="4" customFormat="1" ht="11.25" customHeight="1">
      <c r="C202"/>
      <c r="D202"/>
      <c r="E202"/>
      <c r="F202"/>
      <c r="G202"/>
      <c r="H202"/>
      <c r="I202"/>
      <c r="J202"/>
      <c r="K202"/>
    </row>
    <row r="203" spans="3:11" s="4" customFormat="1" ht="11.25" customHeight="1">
      <c r="C203"/>
      <c r="D203"/>
      <c r="E203"/>
      <c r="F203"/>
      <c r="G203"/>
      <c r="H203"/>
      <c r="I203"/>
      <c r="J203"/>
      <c r="K203"/>
    </row>
    <row r="204" spans="3:11" s="4" customFormat="1" ht="11.25" customHeight="1">
      <c r="C204"/>
      <c r="D204"/>
      <c r="E204"/>
      <c r="F204"/>
      <c r="G204"/>
      <c r="H204"/>
      <c r="I204"/>
      <c r="J204"/>
      <c r="K204"/>
    </row>
    <row r="205" spans="3:11" s="4" customFormat="1" ht="11.25" customHeight="1">
      <c r="C205"/>
      <c r="D205"/>
      <c r="E205"/>
      <c r="F205"/>
      <c r="G205"/>
      <c r="H205"/>
      <c r="I205"/>
      <c r="J205"/>
      <c r="K205"/>
    </row>
    <row r="206" spans="3:11" s="4" customFormat="1" ht="11.25" customHeight="1">
      <c r="C206"/>
      <c r="D206"/>
      <c r="E206"/>
      <c r="F206"/>
      <c r="G206"/>
      <c r="H206"/>
      <c r="I206"/>
      <c r="J206"/>
      <c r="K206"/>
    </row>
    <row r="207" spans="3:11" s="4" customFormat="1" ht="11.25" customHeight="1">
      <c r="C207"/>
      <c r="D207"/>
      <c r="E207"/>
      <c r="F207"/>
      <c r="G207"/>
      <c r="H207"/>
      <c r="I207"/>
      <c r="J207"/>
      <c r="K207"/>
    </row>
    <row r="208" spans="3:11" s="4" customFormat="1" ht="11.25" customHeight="1">
      <c r="C208"/>
      <c r="D208"/>
      <c r="E208"/>
      <c r="F208"/>
      <c r="G208"/>
      <c r="H208"/>
      <c r="I208"/>
      <c r="J208"/>
      <c r="K208"/>
    </row>
    <row r="209" spans="3:11" s="4" customFormat="1" ht="11.25" customHeight="1">
      <c r="C209"/>
      <c r="D209"/>
      <c r="E209"/>
      <c r="F209"/>
      <c r="G209"/>
      <c r="H209"/>
      <c r="I209"/>
      <c r="J209"/>
      <c r="K209"/>
    </row>
    <row r="210" spans="3:11" s="4" customFormat="1" ht="11.25" customHeight="1">
      <c r="C210"/>
      <c r="D210"/>
      <c r="E210"/>
      <c r="F210"/>
      <c r="G210"/>
      <c r="H210"/>
      <c r="I210"/>
      <c r="J210"/>
      <c r="K210"/>
    </row>
    <row r="211" spans="3:11" s="4" customFormat="1" ht="11.25" customHeight="1">
      <c r="C211"/>
      <c r="D211"/>
      <c r="E211"/>
      <c r="F211"/>
      <c r="G211"/>
      <c r="H211"/>
      <c r="I211"/>
      <c r="J211"/>
      <c r="K211"/>
    </row>
    <row r="212" spans="3:11" s="4" customFormat="1" ht="11.25" customHeight="1">
      <c r="C212"/>
      <c r="D212"/>
      <c r="E212"/>
      <c r="F212"/>
      <c r="G212"/>
      <c r="H212"/>
      <c r="I212"/>
      <c r="J212"/>
      <c r="K212"/>
    </row>
    <row r="213" spans="3:11" s="4" customFormat="1" ht="11.25" customHeight="1">
      <c r="C213"/>
      <c r="D213"/>
      <c r="E213"/>
      <c r="F213"/>
      <c r="G213"/>
      <c r="H213"/>
      <c r="I213"/>
      <c r="J213"/>
      <c r="K213"/>
    </row>
    <row r="214" spans="3:11" s="4" customFormat="1" ht="11.25" customHeight="1">
      <c r="C214"/>
      <c r="D214"/>
      <c r="E214"/>
      <c r="F214"/>
      <c r="G214"/>
      <c r="H214"/>
      <c r="I214"/>
      <c r="J214"/>
      <c r="K214"/>
    </row>
    <row r="215" spans="3:11" s="4" customFormat="1" ht="11.25" customHeight="1">
      <c r="C215"/>
      <c r="D215"/>
      <c r="E215"/>
      <c r="F215"/>
      <c r="G215"/>
      <c r="H215"/>
      <c r="I215"/>
      <c r="J215"/>
      <c r="K215"/>
    </row>
    <row r="216" spans="3:11" s="4" customFormat="1" ht="11.25" customHeight="1">
      <c r="C216"/>
      <c r="D216"/>
      <c r="E216"/>
      <c r="F216"/>
      <c r="G216"/>
      <c r="H216"/>
      <c r="I216"/>
      <c r="J216"/>
      <c r="K216"/>
    </row>
    <row r="217" spans="3:11" s="4" customFormat="1" ht="11.25" customHeight="1">
      <c r="C217"/>
      <c r="D217"/>
      <c r="E217"/>
      <c r="F217"/>
      <c r="G217"/>
      <c r="H217"/>
      <c r="I217"/>
      <c r="J217"/>
      <c r="K217"/>
    </row>
    <row r="218" spans="3:11" s="4" customFormat="1" ht="11.25" customHeight="1">
      <c r="C218"/>
      <c r="D218"/>
      <c r="E218"/>
      <c r="F218"/>
      <c r="G218"/>
      <c r="H218"/>
      <c r="I218"/>
      <c r="J218"/>
      <c r="K218"/>
    </row>
    <row r="219" spans="3:11" s="4" customFormat="1" ht="11.25" customHeight="1">
      <c r="C219"/>
      <c r="D219"/>
      <c r="E219"/>
      <c r="F219"/>
      <c r="G219"/>
      <c r="H219"/>
      <c r="I219"/>
      <c r="J219"/>
      <c r="K219"/>
    </row>
    <row r="220" spans="3:11" s="4" customFormat="1" ht="11.25" customHeight="1">
      <c r="C220"/>
      <c r="D220"/>
      <c r="E220"/>
      <c r="F220"/>
      <c r="G220"/>
      <c r="H220"/>
      <c r="I220"/>
      <c r="J220"/>
      <c r="K220"/>
    </row>
    <row r="221" spans="3:11" s="4" customFormat="1" ht="11.25" customHeight="1">
      <c r="C221"/>
      <c r="D221"/>
      <c r="E221"/>
      <c r="F221"/>
      <c r="G221"/>
      <c r="H221"/>
      <c r="I221"/>
      <c r="J221"/>
      <c r="K221"/>
    </row>
    <row r="222" spans="3:11" s="4" customFormat="1" ht="11.25" customHeight="1">
      <c r="C222"/>
      <c r="D222"/>
      <c r="E222"/>
      <c r="F222"/>
      <c r="G222"/>
      <c r="H222"/>
      <c r="I222"/>
      <c r="J222"/>
      <c r="K222"/>
    </row>
    <row r="223" spans="3:11" s="4" customFormat="1" ht="11.25" customHeight="1">
      <c r="C223"/>
      <c r="D223"/>
      <c r="E223"/>
      <c r="F223"/>
      <c r="G223"/>
      <c r="H223"/>
      <c r="I223"/>
      <c r="J223"/>
      <c r="K223"/>
    </row>
    <row r="224" spans="3:11" s="4" customFormat="1" ht="11.25" customHeight="1">
      <c r="C224"/>
      <c r="D224"/>
      <c r="E224"/>
      <c r="F224"/>
      <c r="G224"/>
      <c r="H224"/>
      <c r="I224"/>
      <c r="J224"/>
      <c r="K224"/>
    </row>
    <row r="225" spans="3:11" s="4" customFormat="1" ht="11.25" customHeight="1">
      <c r="C225"/>
      <c r="D225"/>
      <c r="E225"/>
      <c r="F225"/>
      <c r="G225"/>
      <c r="H225"/>
      <c r="I225"/>
      <c r="J225"/>
      <c r="K225"/>
    </row>
    <row r="226" spans="3:11" s="4" customFormat="1" ht="11.25" customHeight="1">
      <c r="C226"/>
      <c r="D226"/>
      <c r="E226"/>
      <c r="F226"/>
      <c r="G226"/>
      <c r="H226"/>
      <c r="I226"/>
      <c r="J226"/>
      <c r="K226"/>
    </row>
    <row r="227" spans="3:11" s="4" customFormat="1" ht="11.25" customHeight="1">
      <c r="C227"/>
      <c r="D227"/>
      <c r="E227"/>
      <c r="F227"/>
      <c r="G227"/>
      <c r="H227"/>
      <c r="I227"/>
      <c r="J227"/>
      <c r="K227"/>
    </row>
    <row r="228" spans="3:11" s="4" customFormat="1" ht="11.25" customHeight="1">
      <c r="C228"/>
      <c r="D228"/>
      <c r="E228"/>
      <c r="F228"/>
      <c r="G228"/>
      <c r="H228"/>
      <c r="I228"/>
      <c r="J228"/>
      <c r="K228"/>
    </row>
    <row r="229" spans="3:11" s="4" customFormat="1" ht="11.25" customHeight="1">
      <c r="C229"/>
      <c r="D229"/>
      <c r="E229"/>
      <c r="F229"/>
      <c r="G229"/>
      <c r="H229"/>
      <c r="I229"/>
      <c r="J229"/>
      <c r="K229"/>
    </row>
    <row r="230" spans="3:11" s="4" customFormat="1" ht="11.25" customHeight="1">
      <c r="C230"/>
      <c r="D230"/>
      <c r="E230"/>
      <c r="F230"/>
      <c r="G230"/>
      <c r="H230"/>
      <c r="I230"/>
      <c r="J230"/>
      <c r="K230"/>
    </row>
    <row r="231" spans="3:11" s="4" customFormat="1" ht="11.25" customHeight="1">
      <c r="C231"/>
      <c r="D231"/>
      <c r="E231"/>
      <c r="F231"/>
      <c r="G231"/>
      <c r="H231"/>
      <c r="I231"/>
      <c r="J231"/>
      <c r="K231"/>
    </row>
    <row r="232" spans="3:11" s="4" customFormat="1" ht="11.25" customHeight="1">
      <c r="C232"/>
      <c r="D232"/>
      <c r="E232"/>
      <c r="F232"/>
      <c r="G232"/>
      <c r="H232"/>
      <c r="I232"/>
      <c r="J232"/>
      <c r="K232"/>
    </row>
    <row r="233" spans="3:11" s="4" customFormat="1" ht="11.25" customHeight="1">
      <c r="C233"/>
      <c r="D233"/>
      <c r="E233"/>
      <c r="F233"/>
      <c r="G233"/>
      <c r="H233"/>
      <c r="I233"/>
      <c r="J233"/>
      <c r="K233"/>
    </row>
    <row r="234" spans="3:11" s="4" customFormat="1" ht="11.25" customHeight="1">
      <c r="C234"/>
      <c r="D234"/>
      <c r="E234"/>
      <c r="F234"/>
      <c r="G234"/>
      <c r="H234"/>
      <c r="I234"/>
      <c r="J234"/>
      <c r="K234"/>
    </row>
    <row r="235" spans="3:11" s="4" customFormat="1" ht="11.25" customHeight="1">
      <c r="C235"/>
      <c r="D235"/>
      <c r="E235"/>
      <c r="F235"/>
      <c r="G235"/>
      <c r="H235"/>
      <c r="I235"/>
      <c r="J235"/>
      <c r="K235"/>
    </row>
    <row r="236" spans="3:11" s="4" customFormat="1" ht="11.25" customHeight="1">
      <c r="C236"/>
      <c r="D236"/>
      <c r="E236"/>
      <c r="F236"/>
      <c r="G236"/>
      <c r="H236"/>
      <c r="I236"/>
      <c r="J236"/>
      <c r="K236"/>
    </row>
    <row r="237" spans="3:11" s="4" customFormat="1" ht="11.25" customHeight="1">
      <c r="C237"/>
      <c r="D237"/>
      <c r="E237"/>
      <c r="F237"/>
      <c r="G237"/>
      <c r="H237"/>
      <c r="I237"/>
      <c r="J237"/>
      <c r="K237"/>
    </row>
    <row r="238" spans="3:11" s="4" customFormat="1" ht="11.25" customHeight="1">
      <c r="C238"/>
      <c r="D238"/>
      <c r="E238"/>
      <c r="F238"/>
      <c r="G238"/>
      <c r="H238"/>
      <c r="I238"/>
      <c r="J238"/>
      <c r="K238"/>
    </row>
    <row r="239" spans="3:11" s="4" customFormat="1" ht="11.25" customHeight="1">
      <c r="C239"/>
      <c r="D239"/>
      <c r="E239"/>
      <c r="F239"/>
      <c r="G239"/>
      <c r="H239"/>
      <c r="I239"/>
      <c r="J239"/>
      <c r="K239"/>
    </row>
    <row r="240" spans="3:11" s="4" customFormat="1" ht="11.25" customHeight="1">
      <c r="C240"/>
      <c r="D240"/>
      <c r="E240"/>
      <c r="F240"/>
      <c r="G240"/>
      <c r="H240"/>
      <c r="I240"/>
      <c r="J240"/>
      <c r="K240"/>
    </row>
    <row r="241" spans="3:11" s="4" customFormat="1" ht="11.25" customHeight="1">
      <c r="C241"/>
      <c r="D241"/>
      <c r="E241"/>
      <c r="F241"/>
      <c r="G241"/>
      <c r="H241"/>
      <c r="I241"/>
      <c r="J241"/>
      <c r="K241"/>
    </row>
    <row r="242" spans="3:11" s="4" customFormat="1" ht="11.25" customHeight="1">
      <c r="C242"/>
      <c r="D242"/>
      <c r="E242"/>
      <c r="F242"/>
      <c r="G242"/>
      <c r="H242"/>
      <c r="I242"/>
      <c r="J242"/>
      <c r="K242"/>
    </row>
    <row r="243" spans="3:11" s="4" customFormat="1" ht="11.25" customHeight="1">
      <c r="C243"/>
      <c r="D243"/>
      <c r="E243"/>
      <c r="F243"/>
      <c r="G243"/>
      <c r="H243"/>
      <c r="I243"/>
      <c r="J243"/>
      <c r="K243"/>
    </row>
    <row r="244" spans="3:11" s="4" customFormat="1" ht="11.25" customHeight="1">
      <c r="C244"/>
      <c r="D244"/>
      <c r="E244"/>
      <c r="F244"/>
      <c r="G244"/>
      <c r="H244"/>
      <c r="I244"/>
      <c r="J244"/>
      <c r="K244"/>
    </row>
    <row r="245" spans="3:11" s="4" customFormat="1" ht="11.25" customHeight="1">
      <c r="C245"/>
      <c r="D245"/>
      <c r="E245"/>
      <c r="F245"/>
      <c r="G245"/>
      <c r="H245"/>
      <c r="I245"/>
      <c r="J245"/>
      <c r="K245"/>
    </row>
    <row r="246" spans="3:11" s="4" customFormat="1" ht="11.25" customHeight="1">
      <c r="C246"/>
      <c r="D246"/>
      <c r="E246"/>
      <c r="F246"/>
      <c r="G246"/>
      <c r="H246"/>
      <c r="I246"/>
      <c r="J246"/>
      <c r="K246"/>
    </row>
    <row r="247" spans="3:11" s="4" customFormat="1" ht="11.25" customHeight="1">
      <c r="C247"/>
      <c r="D247"/>
      <c r="E247"/>
      <c r="F247"/>
      <c r="G247"/>
      <c r="H247"/>
      <c r="I247"/>
      <c r="J247"/>
      <c r="K247"/>
    </row>
    <row r="248" spans="3:11" s="4" customFormat="1" ht="11.25" customHeight="1">
      <c r="C248"/>
      <c r="D248"/>
      <c r="E248"/>
      <c r="F248"/>
      <c r="G248"/>
      <c r="H248"/>
      <c r="I248"/>
      <c r="J248"/>
      <c r="K248"/>
    </row>
    <row r="249" spans="3:11" s="4" customFormat="1" ht="11.25" customHeight="1">
      <c r="C249"/>
      <c r="D249"/>
      <c r="E249"/>
      <c r="F249"/>
      <c r="G249"/>
      <c r="H249"/>
      <c r="I249"/>
      <c r="J249"/>
      <c r="K249"/>
    </row>
    <row r="250" spans="3:11" s="4" customFormat="1" ht="11.25" customHeight="1">
      <c r="C250"/>
      <c r="D250"/>
      <c r="E250"/>
      <c r="F250"/>
      <c r="G250"/>
      <c r="H250"/>
      <c r="I250"/>
      <c r="J250"/>
      <c r="K250"/>
    </row>
    <row r="251" spans="3:11" s="4" customFormat="1" ht="11.25" customHeight="1">
      <c r="C251"/>
      <c r="D251"/>
      <c r="E251"/>
      <c r="F251"/>
      <c r="G251"/>
      <c r="H251"/>
      <c r="I251"/>
      <c r="J251"/>
      <c r="K251"/>
    </row>
    <row r="252" spans="3:11" s="4" customFormat="1" ht="11.25" customHeight="1">
      <c r="C252"/>
      <c r="D252"/>
      <c r="E252"/>
      <c r="F252"/>
      <c r="G252"/>
      <c r="H252"/>
      <c r="I252"/>
      <c r="J252"/>
      <c r="K252"/>
    </row>
    <row r="253" spans="3:11" s="4" customFormat="1" ht="11.25" customHeight="1">
      <c r="C253"/>
      <c r="D253"/>
      <c r="E253"/>
      <c r="F253"/>
      <c r="G253"/>
      <c r="H253"/>
      <c r="I253"/>
      <c r="J253"/>
      <c r="K253"/>
    </row>
    <row r="254" spans="3:11" s="4" customFormat="1" ht="11.25" customHeight="1">
      <c r="C254"/>
      <c r="D254"/>
      <c r="E254"/>
      <c r="F254"/>
      <c r="G254"/>
      <c r="H254"/>
      <c r="I254"/>
      <c r="J254"/>
      <c r="K254"/>
    </row>
    <row r="255" spans="3:11" s="4" customFormat="1" ht="11.25" customHeight="1">
      <c r="C255"/>
      <c r="D255"/>
      <c r="E255"/>
      <c r="F255"/>
      <c r="G255"/>
      <c r="H255"/>
      <c r="I255"/>
      <c r="J255"/>
      <c r="K255"/>
    </row>
    <row r="256" spans="3:11" s="4" customFormat="1" ht="11.25" customHeight="1">
      <c r="C256"/>
      <c r="D256"/>
      <c r="E256"/>
      <c r="F256"/>
      <c r="G256"/>
      <c r="H256"/>
      <c r="I256"/>
      <c r="J256"/>
      <c r="K256"/>
    </row>
    <row r="257" spans="3:11" s="4" customFormat="1" ht="11.25" customHeight="1">
      <c r="C257"/>
      <c r="D257"/>
      <c r="E257"/>
      <c r="F257"/>
      <c r="G257"/>
      <c r="H257"/>
      <c r="I257"/>
      <c r="J257"/>
      <c r="K257"/>
    </row>
    <row r="258" spans="3:11" s="4" customFormat="1" ht="11.25" customHeight="1">
      <c r="C258"/>
      <c r="D258"/>
      <c r="E258"/>
      <c r="F258"/>
      <c r="G258"/>
      <c r="H258"/>
      <c r="I258"/>
      <c r="J258"/>
      <c r="K258"/>
    </row>
    <row r="259" spans="3:11" s="4" customFormat="1" ht="11.25" customHeight="1">
      <c r="C259"/>
      <c r="D259"/>
      <c r="E259"/>
      <c r="F259"/>
      <c r="G259"/>
      <c r="H259"/>
      <c r="I259"/>
      <c r="J259"/>
      <c r="K259"/>
    </row>
    <row r="260" spans="3:11" s="4" customFormat="1" ht="11.25" customHeight="1">
      <c r="C260"/>
      <c r="D260"/>
      <c r="E260"/>
      <c r="F260"/>
      <c r="G260"/>
      <c r="H260"/>
      <c r="I260"/>
      <c r="J260"/>
      <c r="K260"/>
    </row>
    <row r="261" spans="3:11" s="4" customFormat="1" ht="11.25" customHeight="1">
      <c r="C261"/>
      <c r="D261"/>
      <c r="E261"/>
      <c r="F261"/>
      <c r="G261"/>
      <c r="H261"/>
      <c r="I261"/>
      <c r="J261"/>
      <c r="K261"/>
    </row>
    <row r="262" spans="3:11" s="4" customFormat="1" ht="11.25" customHeight="1">
      <c r="C262"/>
      <c r="D262"/>
      <c r="E262"/>
      <c r="F262"/>
      <c r="G262"/>
      <c r="H262"/>
      <c r="I262"/>
      <c r="J262"/>
      <c r="K262"/>
    </row>
    <row r="263" spans="3:11" s="4" customFormat="1" ht="11.25" customHeight="1">
      <c r="C263"/>
      <c r="D263"/>
      <c r="E263"/>
      <c r="F263"/>
      <c r="G263"/>
      <c r="H263"/>
      <c r="I263"/>
      <c r="J263"/>
      <c r="K263"/>
    </row>
    <row r="264" spans="3:11" s="4" customFormat="1" ht="11.25" customHeight="1">
      <c r="C264"/>
      <c r="D264"/>
      <c r="E264"/>
      <c r="F264"/>
      <c r="G264"/>
      <c r="H264"/>
      <c r="I264"/>
      <c r="J264"/>
      <c r="K264"/>
    </row>
    <row r="265" spans="3:11" s="4" customFormat="1" ht="11.25" customHeight="1">
      <c r="C265"/>
      <c r="D265"/>
      <c r="E265"/>
      <c r="F265"/>
      <c r="G265"/>
      <c r="H265"/>
      <c r="I265"/>
      <c r="J265"/>
      <c r="K265"/>
    </row>
    <row r="266" spans="3:11" s="4" customFormat="1" ht="11.25" customHeight="1">
      <c r="C266"/>
      <c r="D266"/>
      <c r="E266"/>
      <c r="F266"/>
      <c r="G266"/>
      <c r="H266"/>
      <c r="I266"/>
      <c r="J266"/>
      <c r="K266"/>
    </row>
    <row r="267" spans="3:11" s="4" customFormat="1" ht="11.25" customHeight="1">
      <c r="C267"/>
      <c r="D267"/>
      <c r="E267"/>
      <c r="F267"/>
      <c r="G267"/>
      <c r="H267"/>
      <c r="I267"/>
      <c r="J267"/>
      <c r="K267"/>
    </row>
    <row r="268" spans="3:11" s="4" customFormat="1" ht="11.25" customHeight="1">
      <c r="C268"/>
      <c r="D268"/>
      <c r="E268"/>
      <c r="F268"/>
      <c r="G268"/>
      <c r="H268"/>
      <c r="I268"/>
      <c r="J268"/>
      <c r="K268"/>
    </row>
    <row r="269" spans="3:11" s="4" customFormat="1" ht="11.25" customHeight="1">
      <c r="C269"/>
      <c r="D269"/>
      <c r="E269"/>
      <c r="F269"/>
      <c r="G269"/>
      <c r="H269"/>
      <c r="I269"/>
      <c r="J269"/>
      <c r="K269"/>
    </row>
    <row r="270" spans="3:11" s="4" customFormat="1" ht="11.25" customHeight="1">
      <c r="C270"/>
      <c r="D270"/>
      <c r="E270"/>
      <c r="F270"/>
      <c r="G270"/>
      <c r="H270"/>
      <c r="I270"/>
      <c r="J270"/>
      <c r="K270"/>
    </row>
    <row r="271" spans="3:11" s="4" customFormat="1" ht="11.25" customHeight="1">
      <c r="C271"/>
      <c r="D271"/>
      <c r="E271"/>
      <c r="F271"/>
      <c r="G271"/>
      <c r="H271"/>
      <c r="I271"/>
      <c r="J271"/>
      <c r="K271"/>
    </row>
    <row r="272" spans="3:11" s="4" customFormat="1" ht="11.25" customHeight="1">
      <c r="C272"/>
      <c r="D272"/>
      <c r="E272"/>
      <c r="F272"/>
      <c r="G272"/>
      <c r="H272"/>
      <c r="I272"/>
      <c r="J272"/>
      <c r="K272"/>
    </row>
    <row r="273" spans="3:11" s="4" customFormat="1" ht="11.25" customHeight="1">
      <c r="C273"/>
      <c r="D273"/>
      <c r="E273"/>
      <c r="F273"/>
      <c r="G273"/>
      <c r="H273"/>
      <c r="I273"/>
      <c r="J273"/>
      <c r="K273"/>
    </row>
    <row r="274" spans="3:11" s="4" customFormat="1" ht="11.25" customHeight="1">
      <c r="C274"/>
      <c r="D274"/>
      <c r="E274"/>
      <c r="F274"/>
      <c r="G274"/>
      <c r="H274"/>
      <c r="I274"/>
      <c r="J274"/>
      <c r="K274"/>
    </row>
    <row r="275" spans="3:11" s="4" customFormat="1" ht="11.25" customHeight="1">
      <c r="C275"/>
      <c r="D275"/>
      <c r="E275"/>
      <c r="F275"/>
      <c r="G275"/>
      <c r="H275"/>
      <c r="I275"/>
      <c r="J275"/>
      <c r="K275"/>
    </row>
    <row r="276" spans="3:11" s="4" customFormat="1" ht="11.25" customHeight="1">
      <c r="C276"/>
      <c r="D276"/>
      <c r="E276"/>
      <c r="F276"/>
      <c r="G276"/>
      <c r="H276"/>
      <c r="I276"/>
      <c r="J276"/>
      <c r="K276"/>
    </row>
    <row r="277" spans="3:11" s="4" customFormat="1" ht="11.25" customHeight="1">
      <c r="C277"/>
      <c r="D277"/>
      <c r="E277"/>
      <c r="F277"/>
      <c r="G277"/>
      <c r="H277"/>
      <c r="I277"/>
      <c r="J277"/>
      <c r="K277"/>
    </row>
    <row r="278" spans="3:11" s="4" customFormat="1" ht="11.25" customHeight="1">
      <c r="C278"/>
      <c r="D278"/>
      <c r="E278"/>
      <c r="F278"/>
      <c r="G278"/>
      <c r="H278"/>
      <c r="I278"/>
      <c r="J278"/>
      <c r="K278"/>
    </row>
    <row r="279" spans="3:11" s="4" customFormat="1" ht="11.25" customHeight="1">
      <c r="C279"/>
      <c r="D279"/>
      <c r="E279"/>
      <c r="F279"/>
      <c r="G279"/>
      <c r="H279"/>
      <c r="I279"/>
      <c r="J279"/>
      <c r="K279"/>
    </row>
    <row r="280" spans="3:11" s="4" customFormat="1" ht="11.25" customHeight="1">
      <c r="C280"/>
      <c r="D280"/>
      <c r="E280"/>
      <c r="F280"/>
      <c r="G280"/>
      <c r="H280"/>
      <c r="I280"/>
      <c r="J280"/>
      <c r="K280"/>
    </row>
    <row r="281" spans="3:11" s="4" customFormat="1" ht="11.25" customHeight="1">
      <c r="C281"/>
      <c r="D281"/>
      <c r="E281"/>
      <c r="F281"/>
      <c r="G281"/>
      <c r="H281"/>
      <c r="I281"/>
      <c r="J281"/>
      <c r="K281"/>
    </row>
    <row r="282" spans="3:11" s="4" customFormat="1" ht="11.25" customHeight="1">
      <c r="C282"/>
      <c r="D282"/>
      <c r="E282"/>
      <c r="F282"/>
      <c r="G282"/>
      <c r="H282"/>
      <c r="I282"/>
      <c r="J282"/>
      <c r="K282"/>
    </row>
    <row r="283" spans="3:11" s="4" customFormat="1" ht="11.25" customHeight="1">
      <c r="C283"/>
      <c r="D283"/>
      <c r="E283"/>
      <c r="F283"/>
      <c r="G283"/>
      <c r="H283"/>
      <c r="I283"/>
      <c r="J283"/>
      <c r="K283"/>
    </row>
    <row r="284" spans="3:11" s="4" customFormat="1" ht="11.25" customHeight="1">
      <c r="C284"/>
      <c r="D284"/>
      <c r="E284"/>
      <c r="F284"/>
      <c r="G284"/>
      <c r="H284"/>
      <c r="I284"/>
      <c r="J284"/>
      <c r="K284"/>
    </row>
    <row r="285" spans="3:11" s="4" customFormat="1" ht="11.25" customHeight="1">
      <c r="C285"/>
      <c r="D285"/>
      <c r="E285"/>
      <c r="F285"/>
      <c r="G285"/>
      <c r="H285"/>
      <c r="I285"/>
      <c r="J285"/>
      <c r="K285"/>
    </row>
    <row r="286" spans="3:11" s="4" customFormat="1" ht="11.25" customHeight="1">
      <c r="C286"/>
      <c r="D286"/>
      <c r="E286"/>
      <c r="F286"/>
      <c r="G286"/>
      <c r="H286"/>
      <c r="I286"/>
      <c r="J286"/>
      <c r="K286"/>
    </row>
    <row r="287" spans="3:11" s="4" customFormat="1" ht="11.25" customHeight="1">
      <c r="C287"/>
      <c r="D287"/>
      <c r="E287"/>
      <c r="F287"/>
      <c r="G287"/>
      <c r="H287"/>
      <c r="I287"/>
      <c r="J287"/>
      <c r="K287"/>
    </row>
    <row r="288" spans="3:11" s="4" customFormat="1" ht="11.25" customHeight="1">
      <c r="C288"/>
      <c r="D288"/>
      <c r="E288"/>
      <c r="F288"/>
      <c r="G288"/>
      <c r="H288"/>
      <c r="I288"/>
      <c r="J288"/>
      <c r="K288"/>
    </row>
    <row r="289" spans="3:11" s="4" customFormat="1" ht="11.25" customHeight="1">
      <c r="C289"/>
      <c r="D289"/>
      <c r="E289"/>
      <c r="F289"/>
      <c r="G289"/>
      <c r="H289"/>
      <c r="I289"/>
      <c r="J289"/>
      <c r="K289"/>
    </row>
    <row r="290" spans="3:11" s="4" customFormat="1" ht="11.25" customHeight="1">
      <c r="C290"/>
      <c r="D290"/>
      <c r="E290"/>
      <c r="F290"/>
      <c r="G290"/>
      <c r="H290"/>
      <c r="I290"/>
      <c r="J290"/>
      <c r="K290"/>
    </row>
    <row r="291" spans="3:11" s="4" customFormat="1" ht="11.25" customHeight="1">
      <c r="C291"/>
      <c r="D291"/>
      <c r="E291"/>
      <c r="F291"/>
      <c r="G291"/>
      <c r="H291"/>
      <c r="I291"/>
      <c r="J291"/>
      <c r="K291"/>
    </row>
    <row r="292" spans="3:11" s="4" customFormat="1" ht="11.25" customHeight="1">
      <c r="C292"/>
      <c r="D292"/>
      <c r="E292"/>
      <c r="F292"/>
      <c r="G292"/>
      <c r="H292"/>
      <c r="I292"/>
      <c r="J292"/>
      <c r="K292"/>
    </row>
    <row r="293" spans="3:11" s="4" customFormat="1" ht="11.25" customHeight="1">
      <c r="C293"/>
      <c r="D293"/>
      <c r="E293"/>
      <c r="F293"/>
      <c r="G293"/>
      <c r="H293"/>
      <c r="I293"/>
      <c r="J293"/>
      <c r="K293"/>
    </row>
    <row r="294" spans="3:11" s="4" customFormat="1" ht="11.25" customHeight="1">
      <c r="C294"/>
      <c r="D294"/>
      <c r="E294"/>
      <c r="F294"/>
      <c r="G294"/>
      <c r="H294"/>
      <c r="I294"/>
      <c r="J294"/>
      <c r="K294"/>
    </row>
    <row r="295" spans="3:11" s="4" customFormat="1" ht="11.25" customHeight="1">
      <c r="C295"/>
      <c r="D295"/>
      <c r="E295"/>
      <c r="F295"/>
      <c r="G295"/>
      <c r="H295"/>
      <c r="I295"/>
      <c r="J295"/>
      <c r="K295"/>
    </row>
    <row r="296" spans="3:11" s="4" customFormat="1" ht="11.25" customHeight="1">
      <c r="C296"/>
      <c r="D296"/>
      <c r="E296"/>
      <c r="F296"/>
      <c r="G296"/>
      <c r="H296"/>
      <c r="I296"/>
      <c r="J296"/>
      <c r="K296"/>
    </row>
    <row r="297" spans="3:11" s="4" customFormat="1" ht="11.25" customHeight="1">
      <c r="C297"/>
      <c r="D297"/>
      <c r="E297"/>
      <c r="F297"/>
      <c r="G297"/>
      <c r="H297"/>
      <c r="I297"/>
      <c r="J297"/>
      <c r="K297"/>
    </row>
    <row r="298" spans="3:11" s="4" customFormat="1" ht="11.25" customHeight="1">
      <c r="C298"/>
      <c r="D298"/>
      <c r="E298"/>
      <c r="F298"/>
      <c r="G298"/>
      <c r="H298"/>
      <c r="I298"/>
      <c r="J298"/>
      <c r="K298"/>
    </row>
    <row r="299" spans="3:11" s="4" customFormat="1" ht="11.25" customHeight="1">
      <c r="C299"/>
      <c r="D299"/>
      <c r="E299"/>
      <c r="F299"/>
      <c r="G299"/>
      <c r="H299"/>
      <c r="I299"/>
      <c r="J299"/>
      <c r="K299"/>
    </row>
    <row r="300" spans="3:11" s="4" customFormat="1" ht="11.25" customHeight="1">
      <c r="C300"/>
      <c r="D300"/>
      <c r="E300"/>
      <c r="F300"/>
      <c r="G300"/>
      <c r="H300"/>
      <c r="I300"/>
      <c r="J300"/>
      <c r="K300"/>
    </row>
    <row r="301" spans="3:11" s="4" customFormat="1" ht="11.25" customHeight="1">
      <c r="C301"/>
      <c r="D301"/>
      <c r="E301"/>
      <c r="F301"/>
      <c r="G301"/>
      <c r="H301"/>
      <c r="I301"/>
      <c r="J301"/>
      <c r="K301"/>
    </row>
    <row r="302" spans="3:11" s="4" customFormat="1" ht="11.25" customHeight="1">
      <c r="C302"/>
      <c r="D302"/>
      <c r="E302"/>
      <c r="F302"/>
      <c r="G302"/>
      <c r="H302"/>
      <c r="I302"/>
      <c r="J302"/>
      <c r="K302"/>
    </row>
    <row r="303" spans="3:11" s="4" customFormat="1" ht="11.25" customHeight="1">
      <c r="C303"/>
      <c r="D303"/>
      <c r="E303"/>
      <c r="F303"/>
      <c r="G303"/>
      <c r="H303"/>
      <c r="I303"/>
      <c r="J303"/>
      <c r="K303"/>
    </row>
    <row r="304" spans="3:11" s="4" customFormat="1" ht="11.25" customHeight="1">
      <c r="C304"/>
      <c r="D304"/>
      <c r="E304"/>
      <c r="F304"/>
      <c r="G304"/>
      <c r="H304"/>
      <c r="I304"/>
      <c r="J304"/>
      <c r="K304"/>
    </row>
    <row r="305" spans="3:11" s="4" customFormat="1" ht="11.25" customHeight="1">
      <c r="C305"/>
      <c r="D305"/>
      <c r="E305"/>
      <c r="F305"/>
      <c r="G305"/>
      <c r="H305"/>
      <c r="I305"/>
      <c r="J305"/>
      <c r="K305"/>
    </row>
    <row r="306" spans="3:11" s="4" customFormat="1" ht="11.25" customHeight="1">
      <c r="C306"/>
      <c r="D306"/>
      <c r="E306"/>
      <c r="F306"/>
      <c r="G306"/>
      <c r="H306"/>
      <c r="I306"/>
      <c r="J306"/>
      <c r="K306"/>
    </row>
    <row r="307" spans="3:11" s="4" customFormat="1" ht="11.25" customHeight="1">
      <c r="C307"/>
      <c r="D307"/>
      <c r="E307"/>
      <c r="F307"/>
      <c r="G307"/>
      <c r="H307"/>
      <c r="I307"/>
      <c r="J307"/>
      <c r="K307"/>
    </row>
    <row r="308" spans="3:11" s="4" customFormat="1" ht="11.25" customHeight="1">
      <c r="C308"/>
      <c r="D308"/>
      <c r="E308"/>
      <c r="F308"/>
      <c r="G308"/>
      <c r="H308"/>
      <c r="I308"/>
      <c r="J308"/>
      <c r="K308"/>
    </row>
    <row r="309" spans="3:11" s="4" customFormat="1" ht="11.25" customHeight="1">
      <c r="C309"/>
      <c r="D309"/>
      <c r="E309"/>
      <c r="F309"/>
      <c r="G309"/>
      <c r="H309"/>
      <c r="I309"/>
      <c r="J309"/>
      <c r="K309"/>
    </row>
    <row r="310" spans="3:11" s="4" customFormat="1" ht="11.25" customHeight="1">
      <c r="C310"/>
      <c r="D310"/>
      <c r="E310"/>
      <c r="F310"/>
      <c r="G310"/>
      <c r="H310"/>
      <c r="I310"/>
      <c r="J310"/>
      <c r="K310"/>
    </row>
    <row r="311" spans="3:11" s="4" customFormat="1" ht="11.25" customHeight="1">
      <c r="C311"/>
      <c r="D311"/>
      <c r="E311"/>
      <c r="F311"/>
      <c r="G311"/>
      <c r="H311"/>
      <c r="I311"/>
      <c r="J311"/>
      <c r="K311"/>
    </row>
    <row r="312" spans="3:11" s="4" customFormat="1" ht="11.25" customHeight="1">
      <c r="C312"/>
      <c r="D312"/>
      <c r="E312"/>
      <c r="F312"/>
      <c r="G312"/>
      <c r="H312"/>
      <c r="I312"/>
      <c r="J312"/>
      <c r="K312"/>
    </row>
    <row r="313" spans="3:11" s="4" customFormat="1" ht="11.25" customHeight="1">
      <c r="C313"/>
      <c r="D313"/>
      <c r="E313"/>
      <c r="F313"/>
      <c r="G313"/>
      <c r="H313"/>
      <c r="I313"/>
      <c r="J313"/>
      <c r="K313"/>
    </row>
    <row r="314" spans="3:11" s="4" customFormat="1" ht="11.25" customHeight="1">
      <c r="C314"/>
      <c r="D314"/>
      <c r="E314"/>
      <c r="F314"/>
      <c r="G314"/>
      <c r="H314"/>
      <c r="I314"/>
      <c r="J314"/>
      <c r="K314"/>
    </row>
    <row r="315" spans="3:11" s="4" customFormat="1" ht="11.25" customHeight="1">
      <c r="C315"/>
      <c r="D315"/>
      <c r="E315"/>
      <c r="F315"/>
      <c r="G315"/>
      <c r="H315"/>
      <c r="I315"/>
      <c r="J315"/>
      <c r="K315"/>
    </row>
    <row r="316" spans="3:11" s="4" customFormat="1" ht="11.25" customHeight="1">
      <c r="C316"/>
      <c r="D316"/>
      <c r="E316"/>
      <c r="F316"/>
      <c r="G316"/>
      <c r="H316"/>
      <c r="I316"/>
      <c r="J316"/>
      <c r="K316"/>
    </row>
    <row r="317" spans="3:11" s="4" customFormat="1" ht="11.25" customHeight="1">
      <c r="C317"/>
      <c r="D317"/>
      <c r="E317"/>
      <c r="F317"/>
      <c r="G317"/>
      <c r="H317"/>
      <c r="I317"/>
      <c r="J317"/>
      <c r="K317"/>
    </row>
    <row r="318" spans="3:11" s="4" customFormat="1" ht="11.25" customHeight="1">
      <c r="C318"/>
      <c r="D318"/>
      <c r="E318"/>
      <c r="F318"/>
      <c r="G318"/>
      <c r="H318"/>
      <c r="I318"/>
      <c r="J318"/>
      <c r="K318"/>
    </row>
    <row r="319" spans="3:11" s="4" customFormat="1" ht="11.25" customHeight="1">
      <c r="C319"/>
      <c r="D319"/>
      <c r="E319"/>
      <c r="F319"/>
      <c r="G319"/>
      <c r="H319"/>
      <c r="I319"/>
      <c r="J319"/>
      <c r="K319"/>
    </row>
    <row r="320" spans="3:11" s="4" customFormat="1" ht="11.25" customHeight="1">
      <c r="C320"/>
      <c r="D320"/>
      <c r="E320"/>
      <c r="F320"/>
      <c r="G320"/>
      <c r="H320"/>
      <c r="I320"/>
      <c r="J320"/>
      <c r="K320"/>
    </row>
    <row r="321" spans="3:11" s="4" customFormat="1" ht="11.25" customHeight="1">
      <c r="C321"/>
      <c r="D321"/>
      <c r="E321"/>
      <c r="F321"/>
      <c r="G321"/>
      <c r="H321"/>
      <c r="I321"/>
      <c r="J321"/>
      <c r="K321"/>
    </row>
    <row r="322" spans="3:11" s="4" customFormat="1" ht="11.25" customHeight="1">
      <c r="C322"/>
      <c r="D322"/>
      <c r="E322"/>
      <c r="F322"/>
      <c r="G322"/>
      <c r="H322"/>
      <c r="I322"/>
      <c r="J322"/>
      <c r="K322"/>
    </row>
    <row r="323" spans="3:11" s="4" customFormat="1" ht="11.25" customHeight="1">
      <c r="C323"/>
      <c r="D323"/>
      <c r="E323"/>
      <c r="F323"/>
      <c r="G323"/>
      <c r="H323"/>
      <c r="I323"/>
      <c r="J323"/>
      <c r="K323"/>
    </row>
    <row r="324" spans="3:11" s="4" customFormat="1" ht="11.25" customHeight="1">
      <c r="C324"/>
      <c r="D324"/>
      <c r="E324"/>
      <c r="F324"/>
      <c r="G324"/>
      <c r="H324"/>
      <c r="I324"/>
      <c r="J324"/>
      <c r="K324"/>
    </row>
    <row r="325" spans="3:11" s="4" customFormat="1" ht="11.25" customHeight="1">
      <c r="C325"/>
      <c r="D325"/>
      <c r="E325"/>
      <c r="F325"/>
      <c r="G325"/>
      <c r="H325"/>
      <c r="I325"/>
      <c r="J325"/>
      <c r="K325"/>
    </row>
    <row r="326" spans="3:11" s="4" customFormat="1" ht="11.25" customHeight="1">
      <c r="C326"/>
      <c r="D326"/>
      <c r="E326"/>
      <c r="F326"/>
      <c r="G326"/>
      <c r="H326"/>
      <c r="I326"/>
      <c r="J326"/>
      <c r="K326"/>
    </row>
    <row r="327" spans="3:11" s="4" customFormat="1" ht="11.25" customHeight="1">
      <c r="C327"/>
      <c r="D327"/>
      <c r="E327"/>
      <c r="F327"/>
      <c r="G327"/>
      <c r="H327"/>
      <c r="I327"/>
      <c r="J327"/>
      <c r="K327"/>
    </row>
    <row r="328" spans="3:11" s="4" customFormat="1" ht="11.25" customHeight="1">
      <c r="C328"/>
      <c r="D328"/>
      <c r="E328"/>
      <c r="F328"/>
      <c r="G328"/>
      <c r="H328"/>
      <c r="I328"/>
      <c r="J328"/>
      <c r="K328"/>
    </row>
    <row r="329" spans="3:11" s="4" customFormat="1" ht="11.25" customHeight="1">
      <c r="C329"/>
      <c r="D329"/>
      <c r="E329"/>
      <c r="F329"/>
      <c r="G329"/>
      <c r="H329"/>
      <c r="I329"/>
      <c r="J329"/>
      <c r="K329"/>
    </row>
    <row r="330" spans="3:11" s="4" customFormat="1" ht="11.25" customHeight="1">
      <c r="C330"/>
      <c r="D330"/>
      <c r="E330"/>
      <c r="F330"/>
      <c r="G330"/>
      <c r="H330"/>
      <c r="I330"/>
      <c r="J330"/>
      <c r="K330"/>
    </row>
    <row r="331" spans="3:11" s="4" customFormat="1" ht="11.25" customHeight="1">
      <c r="C331"/>
      <c r="D331"/>
      <c r="E331"/>
      <c r="F331"/>
      <c r="G331"/>
      <c r="H331"/>
      <c r="I331"/>
      <c r="J331"/>
      <c r="K331"/>
    </row>
    <row r="332" spans="3:11" s="4" customFormat="1" ht="11.25" customHeight="1">
      <c r="C332"/>
      <c r="D332"/>
      <c r="E332"/>
      <c r="F332"/>
      <c r="G332"/>
      <c r="H332"/>
      <c r="I332"/>
      <c r="J332"/>
      <c r="K332"/>
    </row>
    <row r="333" spans="3:11" s="4" customFormat="1" ht="11.25" customHeight="1">
      <c r="C333"/>
      <c r="D333"/>
      <c r="E333"/>
      <c r="F333"/>
      <c r="G333"/>
      <c r="H333"/>
      <c r="I333"/>
      <c r="J333"/>
      <c r="K333"/>
    </row>
    <row r="334" spans="3:11" s="4" customFormat="1" ht="11.25" customHeight="1">
      <c r="C334"/>
      <c r="D334"/>
      <c r="E334"/>
      <c r="F334"/>
      <c r="G334"/>
      <c r="H334"/>
      <c r="I334"/>
      <c r="J334"/>
      <c r="K334"/>
    </row>
    <row r="335" spans="3:11" s="4" customFormat="1" ht="11.25" customHeight="1">
      <c r="C335"/>
      <c r="D335"/>
      <c r="E335"/>
      <c r="F335"/>
      <c r="G335"/>
      <c r="H335"/>
      <c r="I335"/>
      <c r="J335"/>
      <c r="K335"/>
    </row>
    <row r="336" spans="3:11" s="4" customFormat="1" ht="11.25" customHeight="1">
      <c r="C336"/>
      <c r="D336"/>
      <c r="E336"/>
      <c r="F336"/>
      <c r="G336"/>
      <c r="H336"/>
      <c r="I336"/>
      <c r="J336"/>
      <c r="K336"/>
    </row>
    <row r="337" spans="3:11" s="4" customFormat="1" ht="11.25" customHeight="1">
      <c r="C337"/>
      <c r="D337"/>
      <c r="E337"/>
      <c r="F337"/>
      <c r="G337"/>
      <c r="H337"/>
      <c r="I337"/>
      <c r="J337"/>
      <c r="K337"/>
    </row>
    <row r="338" spans="3:11" s="4" customFormat="1" ht="11.25" customHeight="1">
      <c r="C338"/>
      <c r="D338"/>
      <c r="E338"/>
      <c r="F338"/>
      <c r="G338"/>
      <c r="H338"/>
      <c r="I338"/>
      <c r="J338"/>
      <c r="K338"/>
    </row>
    <row r="339" spans="3:11" s="4" customFormat="1" ht="11.25" customHeight="1">
      <c r="C339"/>
      <c r="D339"/>
      <c r="E339"/>
      <c r="F339"/>
      <c r="G339"/>
      <c r="H339"/>
      <c r="I339"/>
      <c r="J339"/>
      <c r="K339"/>
    </row>
    <row r="340" spans="3:11" s="4" customFormat="1" ht="11.25" customHeight="1">
      <c r="C340"/>
      <c r="D340"/>
      <c r="E340"/>
      <c r="F340"/>
      <c r="G340"/>
      <c r="H340"/>
      <c r="I340"/>
      <c r="J340"/>
      <c r="K340"/>
    </row>
    <row r="341" spans="3:11" s="4" customFormat="1" ht="11.25" customHeight="1">
      <c r="C341"/>
      <c r="D341"/>
      <c r="E341"/>
      <c r="F341"/>
      <c r="G341"/>
      <c r="H341"/>
      <c r="I341"/>
      <c r="J341"/>
      <c r="K341"/>
    </row>
    <row r="342" spans="3:11" s="4" customFormat="1" ht="11.25" customHeight="1">
      <c r="C342"/>
      <c r="D342"/>
      <c r="E342"/>
      <c r="F342"/>
      <c r="G342"/>
      <c r="H342"/>
      <c r="I342"/>
      <c r="J342"/>
      <c r="K342"/>
    </row>
    <row r="343" spans="3:11" s="4" customFormat="1" ht="11.25" customHeight="1">
      <c r="C343"/>
      <c r="D343"/>
      <c r="E343"/>
      <c r="F343"/>
      <c r="G343"/>
      <c r="H343"/>
      <c r="I343"/>
      <c r="J343"/>
      <c r="K343"/>
    </row>
    <row r="344" spans="3:11" s="4" customFormat="1" ht="11.25" customHeight="1">
      <c r="C344"/>
      <c r="D344"/>
      <c r="E344"/>
      <c r="F344"/>
      <c r="G344"/>
      <c r="H344"/>
      <c r="I344"/>
      <c r="J344"/>
      <c r="K344"/>
    </row>
    <row r="345" spans="3:11" s="4" customFormat="1" ht="11.25" customHeight="1">
      <c r="C345"/>
      <c r="D345"/>
      <c r="E345"/>
      <c r="F345"/>
      <c r="G345"/>
      <c r="H345"/>
      <c r="I345"/>
      <c r="J345"/>
      <c r="K345"/>
    </row>
    <row r="346" spans="3:11" s="4" customFormat="1" ht="11.25" customHeight="1">
      <c r="C346"/>
      <c r="D346"/>
      <c r="E346"/>
      <c r="F346"/>
      <c r="G346"/>
      <c r="H346"/>
      <c r="I346"/>
      <c r="J346"/>
      <c r="K346"/>
    </row>
    <row r="347" spans="3:11" s="4" customFormat="1" ht="11.25" customHeight="1">
      <c r="C347"/>
      <c r="D347"/>
      <c r="E347"/>
      <c r="F347"/>
      <c r="G347"/>
      <c r="H347"/>
      <c r="I347"/>
      <c r="J347"/>
      <c r="K347"/>
    </row>
    <row r="348" spans="3:11" s="4" customFormat="1" ht="11.25" customHeight="1">
      <c r="C348"/>
      <c r="D348"/>
      <c r="E348"/>
      <c r="F348"/>
      <c r="G348"/>
      <c r="H348"/>
      <c r="I348"/>
      <c r="J348"/>
      <c r="K348"/>
    </row>
    <row r="349" spans="3:11" s="4" customFormat="1" ht="11.25" customHeight="1">
      <c r="C349"/>
      <c r="D349"/>
      <c r="E349"/>
      <c r="F349"/>
      <c r="G349"/>
      <c r="H349"/>
      <c r="I349"/>
      <c r="J349"/>
      <c r="K349"/>
    </row>
    <row r="350" spans="3:11" s="4" customFormat="1" ht="11.25" customHeight="1">
      <c r="C350"/>
      <c r="D350"/>
      <c r="E350"/>
      <c r="F350"/>
      <c r="G350"/>
      <c r="H350"/>
      <c r="I350"/>
      <c r="J350"/>
      <c r="K350"/>
    </row>
    <row r="351" spans="3:11" s="4" customFormat="1" ht="11.25" customHeight="1">
      <c r="C351"/>
      <c r="D351"/>
      <c r="E351"/>
      <c r="F351"/>
      <c r="G351"/>
      <c r="H351"/>
      <c r="I351"/>
      <c r="J351"/>
      <c r="K351"/>
    </row>
    <row r="352" spans="3:11" s="4" customFormat="1" ht="11.25" customHeight="1">
      <c r="C352"/>
      <c r="D352"/>
      <c r="E352"/>
      <c r="F352"/>
      <c r="G352"/>
      <c r="H352"/>
      <c r="I352"/>
      <c r="J352"/>
      <c r="K352"/>
    </row>
    <row r="353" spans="3:11" s="4" customFormat="1" ht="11.25" customHeight="1">
      <c r="C353"/>
      <c r="D353"/>
      <c r="E353"/>
      <c r="F353"/>
      <c r="G353"/>
      <c r="H353"/>
      <c r="I353"/>
      <c r="J353"/>
      <c r="K353"/>
    </row>
    <row r="354" spans="3:11" s="4" customFormat="1" ht="11.25" customHeight="1">
      <c r="C354"/>
      <c r="D354"/>
      <c r="E354"/>
      <c r="F354"/>
      <c r="G354"/>
      <c r="H354"/>
      <c r="I354"/>
      <c r="J354"/>
      <c r="K354"/>
    </row>
    <row r="355" spans="3:11" s="4" customFormat="1" ht="11.25" customHeight="1">
      <c r="C355"/>
      <c r="D355"/>
      <c r="E355"/>
      <c r="F355"/>
      <c r="G355"/>
      <c r="H355"/>
      <c r="I355"/>
      <c r="J355"/>
      <c r="K355"/>
    </row>
    <row r="356" spans="3:11" s="4" customFormat="1" ht="11.25" customHeight="1">
      <c r="C356"/>
      <c r="D356"/>
      <c r="E356"/>
      <c r="F356"/>
      <c r="G356"/>
      <c r="H356"/>
      <c r="I356"/>
      <c r="J356"/>
      <c r="K356"/>
    </row>
    <row r="357" spans="3:11" s="4" customFormat="1" ht="11.25" customHeight="1">
      <c r="C357"/>
      <c r="D357"/>
      <c r="E357"/>
      <c r="F357"/>
      <c r="G357"/>
      <c r="H357"/>
      <c r="I357"/>
      <c r="J357"/>
      <c r="K357"/>
    </row>
    <row r="358" spans="3:11" s="4" customFormat="1" ht="11.25" customHeight="1">
      <c r="C358"/>
      <c r="D358"/>
      <c r="E358"/>
      <c r="F358"/>
      <c r="G358"/>
      <c r="H358"/>
      <c r="I358"/>
      <c r="J358"/>
      <c r="K358"/>
    </row>
    <row r="359" spans="3:11" s="4" customFormat="1" ht="11.25" customHeight="1">
      <c r="C359"/>
      <c r="D359"/>
      <c r="E359"/>
      <c r="F359"/>
      <c r="G359"/>
      <c r="H359"/>
      <c r="I359"/>
      <c r="J359"/>
      <c r="K359"/>
    </row>
    <row r="360" spans="3:11" s="4" customFormat="1" ht="11.25" customHeight="1">
      <c r="C360"/>
      <c r="D360"/>
      <c r="E360"/>
      <c r="F360"/>
      <c r="G360"/>
      <c r="H360"/>
      <c r="I360"/>
      <c r="J360"/>
      <c r="K360"/>
    </row>
    <row r="361" spans="3:11" s="4" customFormat="1" ht="11.25" customHeight="1">
      <c r="C361"/>
      <c r="D361"/>
      <c r="E361"/>
      <c r="F361"/>
      <c r="G361"/>
      <c r="H361"/>
      <c r="I361"/>
      <c r="J361"/>
      <c r="K361"/>
    </row>
    <row r="362" spans="3:11" s="4" customFormat="1" ht="11.25" customHeight="1">
      <c r="C362"/>
      <c r="D362"/>
      <c r="E362"/>
      <c r="F362"/>
      <c r="G362"/>
      <c r="H362"/>
      <c r="I362"/>
      <c r="J362"/>
      <c r="K362"/>
    </row>
    <row r="363" spans="3:11" s="4" customFormat="1" ht="11.25" customHeight="1">
      <c r="C363"/>
      <c r="D363"/>
      <c r="E363"/>
      <c r="F363"/>
      <c r="G363"/>
      <c r="H363"/>
      <c r="I363"/>
      <c r="J363"/>
      <c r="K363"/>
    </row>
    <row r="364" spans="3:11" s="4" customFormat="1" ht="11.25" customHeight="1">
      <c r="C364"/>
      <c r="D364"/>
      <c r="E364"/>
      <c r="F364"/>
      <c r="G364"/>
      <c r="H364"/>
      <c r="I364"/>
      <c r="J364"/>
      <c r="K364"/>
    </row>
    <row r="365" spans="3:11" s="4" customFormat="1" ht="11.25" customHeight="1">
      <c r="C365"/>
      <c r="D365"/>
      <c r="E365"/>
      <c r="F365"/>
      <c r="G365"/>
      <c r="H365"/>
      <c r="I365"/>
      <c r="J365"/>
      <c r="K365"/>
    </row>
    <row r="366" spans="3:11" s="4" customFormat="1" ht="11.25" customHeight="1">
      <c r="C366"/>
      <c r="D366"/>
      <c r="E366"/>
      <c r="F366"/>
      <c r="G366"/>
      <c r="H366"/>
      <c r="I366"/>
      <c r="J366"/>
      <c r="K366"/>
    </row>
    <row r="367" spans="3:11" s="4" customFormat="1" ht="11.25" customHeight="1">
      <c r="C367"/>
      <c r="D367"/>
      <c r="E367"/>
      <c r="F367"/>
      <c r="G367"/>
      <c r="H367"/>
      <c r="I367"/>
      <c r="J367"/>
      <c r="K367"/>
    </row>
    <row r="368" spans="3:11" s="4" customFormat="1" ht="11.25" customHeight="1">
      <c r="C368"/>
      <c r="D368"/>
      <c r="E368"/>
      <c r="F368"/>
      <c r="G368"/>
      <c r="H368"/>
      <c r="I368"/>
      <c r="J368"/>
      <c r="K368"/>
    </row>
    <row r="369" spans="3:11" s="4" customFormat="1" ht="11.25" customHeight="1">
      <c r="C369"/>
      <c r="D369"/>
      <c r="E369"/>
      <c r="F369"/>
      <c r="G369"/>
      <c r="H369"/>
      <c r="I369"/>
      <c r="J369"/>
      <c r="K369"/>
    </row>
    <row r="370" spans="3:11" s="4" customFormat="1" ht="11.25" customHeight="1">
      <c r="C370"/>
      <c r="D370"/>
      <c r="E370"/>
      <c r="F370"/>
      <c r="G370"/>
      <c r="H370"/>
      <c r="I370"/>
      <c r="J370"/>
      <c r="K370"/>
    </row>
    <row r="371" spans="3:11" s="4" customFormat="1" ht="11.25" customHeight="1">
      <c r="C371"/>
      <c r="D371"/>
      <c r="E371"/>
      <c r="F371"/>
      <c r="G371"/>
      <c r="H371"/>
      <c r="I371"/>
      <c r="J371"/>
      <c r="K371"/>
    </row>
    <row r="372" spans="3:11" s="4" customFormat="1" ht="11.25" customHeight="1">
      <c r="C372"/>
      <c r="D372"/>
      <c r="E372"/>
      <c r="F372"/>
      <c r="G372"/>
      <c r="H372"/>
      <c r="I372"/>
      <c r="J372"/>
      <c r="K372"/>
    </row>
    <row r="373" spans="3:11" s="4" customFormat="1" ht="11.25" customHeight="1">
      <c r="C373"/>
      <c r="D373"/>
      <c r="E373"/>
      <c r="F373"/>
      <c r="G373"/>
      <c r="H373"/>
      <c r="I373"/>
      <c r="J373"/>
      <c r="K373"/>
    </row>
    <row r="374" spans="3:11" s="4" customFormat="1" ht="11.25" customHeight="1">
      <c r="C374"/>
      <c r="D374"/>
      <c r="E374"/>
      <c r="F374"/>
      <c r="G374"/>
      <c r="H374"/>
      <c r="I374"/>
      <c r="J374"/>
      <c r="K374"/>
    </row>
    <row r="375" spans="3:11" s="4" customFormat="1" ht="11.25" customHeight="1">
      <c r="C375"/>
      <c r="D375"/>
      <c r="E375"/>
      <c r="F375"/>
      <c r="G375"/>
      <c r="H375"/>
      <c r="I375"/>
      <c r="J375"/>
      <c r="K375"/>
    </row>
    <row r="376" spans="3:11" s="4" customFormat="1" ht="11.25" customHeight="1">
      <c r="C376"/>
      <c r="D376"/>
      <c r="E376"/>
      <c r="F376"/>
      <c r="G376"/>
      <c r="H376"/>
      <c r="I376"/>
      <c r="J376"/>
      <c r="K376"/>
    </row>
    <row r="377" spans="3:11" s="4" customFormat="1" ht="11.25" customHeight="1">
      <c r="C377"/>
      <c r="D377"/>
      <c r="E377"/>
      <c r="F377"/>
      <c r="G377"/>
      <c r="H377"/>
      <c r="I377"/>
      <c r="J377"/>
      <c r="K377"/>
    </row>
    <row r="378" spans="3:11" s="4" customFormat="1" ht="11.25" customHeight="1">
      <c r="C378"/>
      <c r="D378"/>
      <c r="E378"/>
      <c r="F378"/>
      <c r="G378"/>
      <c r="H378"/>
      <c r="I378"/>
      <c r="J378"/>
      <c r="K378"/>
    </row>
    <row r="379" spans="3:11" s="4" customFormat="1" ht="11.25" customHeight="1">
      <c r="C379"/>
      <c r="D379"/>
      <c r="E379"/>
      <c r="F379"/>
      <c r="G379"/>
      <c r="H379"/>
      <c r="I379"/>
      <c r="J379"/>
      <c r="K379"/>
    </row>
    <row r="380" spans="3:11" s="4" customFormat="1" ht="11.25" customHeight="1">
      <c r="C380"/>
      <c r="D380"/>
      <c r="E380"/>
      <c r="F380"/>
      <c r="G380"/>
      <c r="H380"/>
      <c r="I380"/>
      <c r="J380"/>
      <c r="K380"/>
    </row>
    <row r="381" spans="3:11" s="4" customFormat="1" ht="11.25" customHeight="1">
      <c r="C381"/>
      <c r="D381"/>
      <c r="E381"/>
      <c r="F381"/>
      <c r="G381"/>
      <c r="H381"/>
      <c r="I381"/>
      <c r="J381"/>
      <c r="K381"/>
    </row>
    <row r="382" spans="3:11" s="4" customFormat="1" ht="11.25" customHeight="1">
      <c r="C382"/>
      <c r="D382"/>
      <c r="E382"/>
      <c r="F382"/>
      <c r="G382"/>
      <c r="H382"/>
      <c r="I382"/>
      <c r="J382"/>
      <c r="K382"/>
    </row>
    <row r="383" spans="3:11" s="4" customFormat="1" ht="11.25" customHeight="1">
      <c r="C383"/>
      <c r="D383"/>
      <c r="E383"/>
      <c r="F383"/>
      <c r="G383"/>
      <c r="H383"/>
      <c r="I383"/>
      <c r="J383"/>
      <c r="K383"/>
    </row>
    <row r="384" spans="3:11" s="4" customFormat="1" ht="11.25" customHeight="1">
      <c r="C384"/>
      <c r="D384"/>
      <c r="E384"/>
      <c r="F384"/>
      <c r="G384"/>
      <c r="H384"/>
      <c r="I384"/>
      <c r="J384"/>
      <c r="K384"/>
    </row>
    <row r="385" spans="3:11" s="4" customFormat="1" ht="11.25" customHeight="1">
      <c r="C385"/>
      <c r="D385"/>
      <c r="E385"/>
      <c r="F385"/>
      <c r="G385"/>
      <c r="H385"/>
      <c r="I385"/>
      <c r="J385"/>
      <c r="K385"/>
    </row>
    <row r="386" spans="3:11" s="4" customFormat="1" ht="11.25" customHeight="1">
      <c r="C386"/>
      <c r="D386"/>
      <c r="E386"/>
      <c r="F386"/>
      <c r="G386"/>
      <c r="H386"/>
      <c r="I386"/>
      <c r="J386"/>
      <c r="K386"/>
    </row>
    <row r="387" spans="3:11" s="4" customFormat="1" ht="11.25" customHeight="1">
      <c r="C387"/>
      <c r="D387"/>
      <c r="E387"/>
      <c r="F387"/>
      <c r="G387"/>
      <c r="H387"/>
      <c r="I387"/>
      <c r="J387"/>
      <c r="K387"/>
    </row>
    <row r="388" spans="3:11" s="4" customFormat="1" ht="11.25" customHeight="1">
      <c r="C388"/>
      <c r="D388"/>
      <c r="E388"/>
      <c r="F388"/>
      <c r="G388"/>
      <c r="H388"/>
      <c r="I388"/>
      <c r="J388"/>
      <c r="K388"/>
    </row>
    <row r="389" spans="3:11" s="4" customFormat="1" ht="11.25" customHeight="1">
      <c r="C389"/>
      <c r="D389"/>
      <c r="E389"/>
      <c r="F389"/>
      <c r="G389"/>
      <c r="H389"/>
      <c r="I389"/>
      <c r="J389"/>
      <c r="K389"/>
    </row>
    <row r="390" spans="3:11" s="4" customFormat="1" ht="11.25" customHeight="1">
      <c r="C390"/>
      <c r="D390"/>
      <c r="E390"/>
      <c r="F390"/>
      <c r="G390"/>
      <c r="H390"/>
      <c r="I390"/>
      <c r="J390"/>
      <c r="K390"/>
    </row>
    <row r="391" spans="3:11" s="4" customFormat="1" ht="11.25" customHeight="1">
      <c r="C391"/>
      <c r="D391"/>
      <c r="E391"/>
      <c r="F391"/>
      <c r="G391"/>
      <c r="H391"/>
      <c r="I391"/>
      <c r="J391"/>
      <c r="K391"/>
    </row>
    <row r="392" spans="3:11" s="4" customFormat="1" ht="11.25" customHeight="1">
      <c r="C392"/>
      <c r="D392"/>
      <c r="E392"/>
      <c r="F392"/>
      <c r="G392"/>
      <c r="H392"/>
      <c r="I392"/>
      <c r="J392"/>
      <c r="K392"/>
    </row>
    <row r="393" spans="3:11" s="4" customFormat="1" ht="11.25" customHeight="1">
      <c r="C393"/>
      <c r="D393"/>
      <c r="E393"/>
      <c r="F393"/>
      <c r="G393"/>
      <c r="H393"/>
      <c r="I393"/>
      <c r="J393"/>
      <c r="K393"/>
    </row>
    <row r="394" spans="3:11" s="4" customFormat="1" ht="11.25" customHeight="1">
      <c r="C394"/>
      <c r="D394"/>
      <c r="E394"/>
      <c r="F394"/>
      <c r="G394"/>
      <c r="H394"/>
      <c r="I394"/>
      <c r="J394"/>
      <c r="K394"/>
    </row>
    <row r="395" spans="3:11" s="4" customFormat="1" ht="11.25" customHeight="1">
      <c r="C395"/>
      <c r="D395"/>
      <c r="E395"/>
      <c r="F395"/>
      <c r="G395"/>
      <c r="H395"/>
      <c r="I395"/>
      <c r="J395"/>
      <c r="K395"/>
    </row>
    <row r="396" spans="3:11" s="4" customFormat="1" ht="11.25" customHeight="1">
      <c r="C396"/>
      <c r="D396"/>
      <c r="E396"/>
      <c r="F396"/>
      <c r="G396"/>
      <c r="H396"/>
      <c r="I396"/>
      <c r="J396"/>
      <c r="K396"/>
    </row>
    <row r="397" spans="3:11" s="4" customFormat="1" ht="11.25" customHeight="1">
      <c r="C397"/>
      <c r="D397"/>
      <c r="E397"/>
      <c r="F397"/>
      <c r="G397"/>
      <c r="H397"/>
      <c r="I397"/>
      <c r="J397"/>
      <c r="K397"/>
    </row>
    <row r="398" spans="3:11" s="4" customFormat="1" ht="11.25" customHeight="1">
      <c r="C398"/>
      <c r="D398"/>
      <c r="E398"/>
      <c r="F398"/>
      <c r="G398"/>
      <c r="H398"/>
      <c r="I398"/>
      <c r="J398"/>
      <c r="K398"/>
    </row>
    <row r="399" spans="3:11" s="4" customFormat="1" ht="11.25" customHeight="1">
      <c r="C399"/>
      <c r="D399"/>
      <c r="E399"/>
      <c r="F399"/>
      <c r="G399"/>
      <c r="H399"/>
      <c r="I399"/>
      <c r="J399"/>
      <c r="K399"/>
    </row>
    <row r="400" spans="3:11" s="4" customFormat="1" ht="11.25" customHeight="1">
      <c r="C400"/>
      <c r="D400"/>
      <c r="E400"/>
      <c r="F400"/>
      <c r="G400"/>
      <c r="H400"/>
      <c r="I400"/>
      <c r="J400"/>
      <c r="K400"/>
    </row>
    <row r="401" spans="3:11" s="4" customFormat="1" ht="11.25" customHeight="1">
      <c r="C401"/>
      <c r="D401"/>
      <c r="E401"/>
      <c r="F401"/>
      <c r="G401"/>
      <c r="H401"/>
      <c r="I401"/>
      <c r="J401"/>
      <c r="K401"/>
    </row>
    <row r="402" spans="3:11" s="4" customFormat="1" ht="11.25" customHeight="1">
      <c r="C402"/>
      <c r="D402"/>
      <c r="E402"/>
      <c r="F402"/>
      <c r="G402"/>
      <c r="H402"/>
      <c r="I402"/>
      <c r="J402"/>
      <c r="K402"/>
    </row>
    <row r="403" spans="3:11" s="4" customFormat="1" ht="11.25" customHeight="1">
      <c r="C403"/>
      <c r="D403"/>
      <c r="E403"/>
      <c r="F403"/>
      <c r="G403"/>
      <c r="H403"/>
      <c r="I403"/>
      <c r="J403"/>
      <c r="K403"/>
    </row>
    <row r="404" spans="3:11" s="4" customFormat="1" ht="11.25" customHeight="1">
      <c r="C404"/>
      <c r="D404"/>
      <c r="E404"/>
      <c r="F404"/>
      <c r="G404"/>
      <c r="H404"/>
      <c r="I404"/>
      <c r="J404"/>
      <c r="K404"/>
    </row>
    <row r="405" spans="3:11" s="4" customFormat="1" ht="11.25" customHeight="1">
      <c r="C405"/>
      <c r="D405"/>
      <c r="E405"/>
      <c r="F405"/>
      <c r="G405"/>
      <c r="H405"/>
      <c r="I405"/>
      <c r="J405"/>
      <c r="K405"/>
    </row>
    <row r="406" spans="3:11" s="4" customFormat="1" ht="11.25" customHeight="1">
      <c r="C406"/>
      <c r="D406"/>
      <c r="E406"/>
      <c r="F406"/>
      <c r="G406"/>
      <c r="H406"/>
      <c r="I406"/>
      <c r="J406"/>
      <c r="K406"/>
    </row>
    <row r="407" spans="3:11" s="4" customFormat="1" ht="11.25" customHeight="1">
      <c r="C407"/>
      <c r="D407"/>
      <c r="E407"/>
      <c r="F407"/>
      <c r="G407"/>
      <c r="H407"/>
      <c r="I407"/>
      <c r="J407"/>
      <c r="K407"/>
    </row>
    <row r="408" spans="3:11" s="4" customFormat="1" ht="11.25" customHeight="1">
      <c r="C408"/>
      <c r="D408"/>
      <c r="E408"/>
      <c r="F408"/>
      <c r="G408"/>
      <c r="H408"/>
      <c r="I408"/>
      <c r="J408"/>
      <c r="K408"/>
    </row>
    <row r="409" spans="3:11" s="4" customFormat="1" ht="11.25" customHeight="1">
      <c r="C409"/>
      <c r="D409"/>
      <c r="E409"/>
      <c r="F409"/>
      <c r="G409"/>
      <c r="H409"/>
      <c r="I409"/>
      <c r="J409"/>
      <c r="K409"/>
    </row>
    <row r="410" spans="3:11" s="4" customFormat="1" ht="11.25" customHeight="1">
      <c r="C410"/>
      <c r="D410"/>
      <c r="E410"/>
      <c r="F410"/>
      <c r="G410"/>
      <c r="H410"/>
      <c r="I410"/>
      <c r="J410"/>
      <c r="K410"/>
    </row>
    <row r="411" spans="3:11" s="4" customFormat="1" ht="11.25" customHeight="1">
      <c r="C411"/>
      <c r="D411"/>
      <c r="E411"/>
      <c r="F411"/>
      <c r="G411"/>
      <c r="H411"/>
      <c r="I411"/>
      <c r="J411"/>
      <c r="K411"/>
    </row>
    <row r="412" spans="3:11" s="4" customFormat="1" ht="11.25" customHeight="1">
      <c r="C412"/>
      <c r="D412"/>
      <c r="E412"/>
      <c r="F412"/>
      <c r="G412"/>
      <c r="H412"/>
      <c r="I412"/>
      <c r="J412"/>
      <c r="K412"/>
    </row>
    <row r="413" spans="3:11" s="4" customFormat="1" ht="11.25" customHeight="1">
      <c r="C413"/>
      <c r="D413"/>
      <c r="E413"/>
      <c r="F413"/>
      <c r="G413"/>
      <c r="H413"/>
      <c r="I413"/>
      <c r="J413"/>
      <c r="K413"/>
    </row>
    <row r="414" spans="3:11" s="4" customFormat="1" ht="11.25" customHeight="1">
      <c r="C414"/>
      <c r="D414"/>
      <c r="E414"/>
      <c r="F414"/>
      <c r="G414"/>
      <c r="H414"/>
      <c r="I414"/>
      <c r="J414"/>
      <c r="K414"/>
    </row>
    <row r="415" spans="3:11" s="4" customFormat="1" ht="11.25" customHeight="1">
      <c r="C415"/>
      <c r="D415"/>
      <c r="E415"/>
      <c r="F415"/>
      <c r="G415"/>
      <c r="H415"/>
      <c r="I415"/>
      <c r="J415"/>
      <c r="K415"/>
    </row>
    <row r="416" spans="3:11" s="4" customFormat="1" ht="11.25" customHeight="1">
      <c r="C416"/>
      <c r="D416"/>
      <c r="E416"/>
      <c r="F416"/>
      <c r="G416"/>
      <c r="H416"/>
      <c r="I416"/>
      <c r="J416"/>
      <c r="K416"/>
    </row>
    <row r="417" spans="3:11" s="4" customFormat="1" ht="11.25" customHeight="1">
      <c r="C417"/>
      <c r="D417"/>
      <c r="E417"/>
      <c r="F417"/>
      <c r="G417"/>
      <c r="H417"/>
      <c r="I417"/>
      <c r="J417"/>
      <c r="K417"/>
    </row>
    <row r="418" spans="3:11" s="4" customFormat="1" ht="11.25" customHeight="1">
      <c r="C418"/>
      <c r="D418"/>
      <c r="E418"/>
      <c r="F418"/>
      <c r="G418"/>
      <c r="H418"/>
      <c r="I418"/>
      <c r="J418"/>
      <c r="K418"/>
    </row>
    <row r="419" spans="3:11" s="4" customFormat="1" ht="11.25" customHeight="1">
      <c r="C419"/>
      <c r="D419"/>
      <c r="E419"/>
      <c r="F419"/>
      <c r="G419"/>
      <c r="H419"/>
      <c r="I419"/>
      <c r="J419"/>
      <c r="K419"/>
    </row>
    <row r="420" spans="3:11" s="4" customFormat="1" ht="11.25" customHeight="1">
      <c r="C420"/>
      <c r="D420"/>
      <c r="E420"/>
      <c r="F420"/>
      <c r="G420"/>
      <c r="H420"/>
      <c r="I420"/>
      <c r="J420"/>
      <c r="K420"/>
    </row>
    <row r="421" spans="3:11" s="4" customFormat="1" ht="11.25" customHeight="1">
      <c r="C421"/>
      <c r="D421"/>
      <c r="E421"/>
      <c r="F421"/>
      <c r="G421"/>
      <c r="H421"/>
      <c r="I421"/>
      <c r="J421"/>
      <c r="K421"/>
    </row>
    <row r="422" spans="3:11" s="4" customFormat="1" ht="11.25" customHeight="1">
      <c r="C422"/>
      <c r="D422"/>
      <c r="E422"/>
      <c r="F422"/>
      <c r="G422"/>
      <c r="H422"/>
      <c r="I422"/>
      <c r="J422"/>
      <c r="K422"/>
    </row>
    <row r="423" spans="3:11" s="4" customFormat="1" ht="11.25" customHeight="1">
      <c r="C423"/>
      <c r="D423"/>
      <c r="E423"/>
      <c r="F423"/>
      <c r="G423"/>
      <c r="H423"/>
      <c r="I423"/>
      <c r="J423"/>
      <c r="K423"/>
    </row>
    <row r="424" spans="3:11" s="4" customFormat="1" ht="11.25" customHeight="1">
      <c r="C424"/>
      <c r="D424"/>
      <c r="E424"/>
      <c r="F424"/>
      <c r="G424"/>
      <c r="H424"/>
      <c r="I424"/>
      <c r="J424"/>
      <c r="K424"/>
    </row>
    <row r="425" spans="3:11" s="4" customFormat="1" ht="11.25" customHeight="1">
      <c r="C425"/>
      <c r="D425"/>
      <c r="E425"/>
      <c r="F425"/>
      <c r="G425"/>
      <c r="H425"/>
      <c r="I425"/>
      <c r="J425"/>
      <c r="K425"/>
    </row>
    <row r="426" spans="3:11" s="4" customFormat="1" ht="11.25" customHeight="1">
      <c r="C426"/>
      <c r="D426"/>
      <c r="E426"/>
      <c r="F426"/>
      <c r="G426"/>
      <c r="H426"/>
      <c r="I426"/>
      <c r="J426"/>
      <c r="K426"/>
    </row>
    <row r="427" spans="3:11" s="4" customFormat="1" ht="11.25" customHeight="1">
      <c r="C427"/>
      <c r="D427"/>
      <c r="E427"/>
      <c r="F427"/>
      <c r="G427"/>
      <c r="H427"/>
      <c r="I427"/>
      <c r="J427"/>
      <c r="K427"/>
    </row>
    <row r="428" spans="3:11" s="4" customFormat="1" ht="11.25" customHeight="1">
      <c r="C428"/>
      <c r="D428"/>
      <c r="E428"/>
      <c r="F428"/>
      <c r="G428"/>
      <c r="H428"/>
      <c r="I428"/>
      <c r="J428"/>
      <c r="K428"/>
    </row>
    <row r="429" spans="3:11" s="4" customFormat="1" ht="11.25" customHeight="1">
      <c r="C429"/>
      <c r="D429"/>
      <c r="E429"/>
      <c r="F429"/>
      <c r="G429"/>
      <c r="H429"/>
      <c r="I429"/>
      <c r="J429"/>
      <c r="K429"/>
    </row>
    <row r="430" spans="3:11" s="4" customFormat="1" ht="11.25" customHeight="1">
      <c r="C430"/>
      <c r="D430"/>
      <c r="E430"/>
      <c r="F430"/>
      <c r="G430"/>
      <c r="H430"/>
      <c r="I430"/>
      <c r="J430"/>
      <c r="K430"/>
    </row>
    <row r="431" spans="3:11" s="4" customFormat="1" ht="11.25" customHeight="1">
      <c r="C431"/>
      <c r="D431"/>
      <c r="E431"/>
      <c r="F431"/>
      <c r="G431"/>
      <c r="H431"/>
      <c r="I431"/>
      <c r="J431"/>
      <c r="K431"/>
    </row>
    <row r="432" spans="3:11" s="4" customFormat="1" ht="11.25" customHeight="1">
      <c r="C432"/>
      <c r="D432"/>
      <c r="E432"/>
      <c r="F432"/>
      <c r="G432"/>
      <c r="H432"/>
      <c r="I432"/>
      <c r="J432"/>
      <c r="K432"/>
    </row>
    <row r="433" spans="3:11" s="4" customFormat="1" ht="11.25" customHeight="1">
      <c r="C433"/>
      <c r="D433"/>
      <c r="E433"/>
      <c r="F433"/>
      <c r="G433"/>
      <c r="H433"/>
      <c r="I433"/>
      <c r="J433"/>
      <c r="K433"/>
    </row>
    <row r="434" spans="3:11" s="4" customFormat="1" ht="11.25" customHeight="1">
      <c r="C434"/>
      <c r="D434"/>
      <c r="E434"/>
      <c r="F434"/>
      <c r="G434"/>
      <c r="H434"/>
      <c r="I434"/>
      <c r="J434"/>
      <c r="K434"/>
    </row>
    <row r="435" spans="3:11" s="4" customFormat="1" ht="11.25" customHeight="1">
      <c r="C435"/>
      <c r="D435"/>
      <c r="E435"/>
      <c r="F435"/>
      <c r="G435"/>
      <c r="H435"/>
      <c r="I435"/>
      <c r="J435"/>
      <c r="K435"/>
    </row>
    <row r="436" spans="3:11" s="4" customFormat="1" ht="11.25" customHeight="1">
      <c r="C436"/>
      <c r="D436"/>
      <c r="E436"/>
      <c r="F436"/>
      <c r="G436"/>
      <c r="H436"/>
      <c r="I436"/>
      <c r="J436"/>
      <c r="K436"/>
    </row>
    <row r="437" spans="3:11" s="4" customFormat="1" ht="11.25" customHeight="1">
      <c r="C437"/>
      <c r="D437"/>
      <c r="E437"/>
      <c r="F437"/>
      <c r="G437"/>
      <c r="H437"/>
      <c r="I437"/>
      <c r="J437"/>
      <c r="K437"/>
    </row>
    <row r="438" spans="3:11" s="4" customFormat="1" ht="11.25" customHeight="1">
      <c r="C438"/>
      <c r="D438"/>
      <c r="E438"/>
      <c r="F438"/>
      <c r="G438"/>
      <c r="H438"/>
      <c r="I438"/>
      <c r="J438"/>
      <c r="K438"/>
    </row>
    <row r="439" spans="3:11" s="4" customFormat="1" ht="11.25" customHeight="1">
      <c r="C439"/>
      <c r="D439"/>
      <c r="E439"/>
      <c r="F439"/>
      <c r="G439"/>
      <c r="H439"/>
      <c r="I439"/>
      <c r="J439"/>
      <c r="K439"/>
    </row>
    <row r="440" spans="3:11" s="4" customFormat="1" ht="11.25" customHeight="1">
      <c r="C440"/>
      <c r="D440"/>
      <c r="E440"/>
      <c r="F440"/>
      <c r="G440"/>
      <c r="H440"/>
      <c r="I440"/>
      <c r="J440"/>
      <c r="K440"/>
    </row>
    <row r="441" spans="3:11" s="4" customFormat="1" ht="11.25" customHeight="1">
      <c r="C441"/>
      <c r="D441"/>
      <c r="E441"/>
      <c r="F441"/>
      <c r="G441"/>
      <c r="H441"/>
      <c r="I441"/>
      <c r="J441"/>
      <c r="K441"/>
    </row>
    <row r="442" spans="3:11" s="4" customFormat="1" ht="11.25" customHeight="1">
      <c r="C442"/>
      <c r="D442"/>
      <c r="E442"/>
      <c r="F442"/>
      <c r="G442"/>
      <c r="H442"/>
      <c r="I442"/>
      <c r="J442"/>
      <c r="K442"/>
    </row>
    <row r="443" spans="3:11" s="4" customFormat="1" ht="11.25" customHeight="1">
      <c r="C443"/>
      <c r="D443"/>
      <c r="E443"/>
      <c r="F443"/>
      <c r="G443"/>
      <c r="H443"/>
      <c r="I443"/>
      <c r="J443"/>
      <c r="K443"/>
    </row>
    <row r="444" spans="3:11" s="4" customFormat="1" ht="11.25" customHeight="1">
      <c r="C444"/>
      <c r="D444"/>
      <c r="E444"/>
      <c r="F444"/>
      <c r="G444"/>
      <c r="H444"/>
      <c r="I444"/>
      <c r="J444"/>
      <c r="K444"/>
    </row>
    <row r="445" spans="3:11" s="4" customFormat="1" ht="11.25" customHeight="1">
      <c r="C445"/>
      <c r="D445"/>
      <c r="E445"/>
      <c r="F445"/>
      <c r="G445"/>
      <c r="H445"/>
      <c r="I445"/>
      <c r="J445"/>
      <c r="K445"/>
    </row>
    <row r="446" spans="3:11" s="4" customFormat="1" ht="11.25" customHeight="1">
      <c r="C446"/>
      <c r="D446"/>
      <c r="E446"/>
      <c r="F446"/>
      <c r="G446"/>
      <c r="H446"/>
      <c r="I446"/>
      <c r="J446"/>
      <c r="K446"/>
    </row>
    <row r="447" spans="3:11" s="4" customFormat="1" ht="11.25" customHeight="1">
      <c r="C447"/>
      <c r="D447"/>
      <c r="E447"/>
      <c r="F447"/>
      <c r="G447"/>
      <c r="H447"/>
      <c r="I447"/>
      <c r="J447"/>
      <c r="K447"/>
    </row>
    <row r="448" spans="3:11" s="4" customFormat="1" ht="11.25" customHeight="1">
      <c r="C448"/>
      <c r="D448"/>
      <c r="E448"/>
      <c r="F448"/>
      <c r="G448"/>
      <c r="H448"/>
      <c r="I448"/>
      <c r="J448"/>
      <c r="K448"/>
    </row>
    <row r="449" spans="3:11" s="4" customFormat="1" ht="11.25" customHeight="1">
      <c r="C449"/>
      <c r="D449"/>
      <c r="E449"/>
      <c r="F449"/>
      <c r="G449"/>
      <c r="H449"/>
      <c r="I449"/>
      <c r="J449"/>
      <c r="K449"/>
    </row>
    <row r="450" spans="3:11" s="4" customFormat="1" ht="11.25" customHeight="1">
      <c r="C450"/>
      <c r="D450"/>
      <c r="E450"/>
      <c r="F450"/>
      <c r="G450"/>
      <c r="H450"/>
      <c r="I450"/>
      <c r="J450"/>
      <c r="K450"/>
    </row>
    <row r="451" spans="3:11" s="4" customFormat="1" ht="11.25" customHeight="1">
      <c r="C451"/>
      <c r="D451"/>
      <c r="E451"/>
      <c r="F451"/>
      <c r="G451"/>
      <c r="H451"/>
      <c r="I451"/>
      <c r="J451"/>
      <c r="K451"/>
    </row>
    <row r="452" spans="3:11" s="4" customFormat="1" ht="11.25" customHeight="1">
      <c r="C452"/>
      <c r="D452"/>
      <c r="E452"/>
      <c r="F452"/>
      <c r="G452"/>
      <c r="H452"/>
      <c r="I452"/>
      <c r="J452"/>
      <c r="K452"/>
    </row>
    <row r="453" spans="3:11" s="4" customFormat="1" ht="11.25" customHeight="1">
      <c r="C453"/>
      <c r="D453"/>
      <c r="E453"/>
      <c r="F453"/>
      <c r="G453"/>
      <c r="H453"/>
      <c r="I453"/>
      <c r="J453"/>
      <c r="K453"/>
    </row>
    <row r="454" spans="3:11" s="4" customFormat="1" ht="11.25" customHeight="1">
      <c r="C454"/>
      <c r="D454"/>
      <c r="E454"/>
      <c r="F454"/>
      <c r="G454"/>
      <c r="H454"/>
      <c r="I454"/>
      <c r="J454"/>
      <c r="K454"/>
    </row>
    <row r="455" spans="3:11" s="4" customFormat="1" ht="11.25" customHeight="1">
      <c r="C455"/>
      <c r="D455"/>
      <c r="E455"/>
      <c r="F455"/>
      <c r="G455"/>
      <c r="H455"/>
      <c r="I455"/>
      <c r="J455"/>
      <c r="K455"/>
    </row>
    <row r="456" spans="3:11" s="4" customFormat="1" ht="11.25" customHeight="1">
      <c r="C456"/>
      <c r="D456"/>
      <c r="E456"/>
      <c r="F456"/>
      <c r="G456"/>
      <c r="H456"/>
      <c r="I456"/>
      <c r="J456"/>
      <c r="K456"/>
    </row>
    <row r="457" spans="3:11" s="4" customFormat="1" ht="11.25" customHeight="1">
      <c r="C457"/>
      <c r="D457"/>
      <c r="E457"/>
      <c r="F457"/>
      <c r="G457"/>
      <c r="H457"/>
      <c r="I457"/>
      <c r="J457"/>
      <c r="K457"/>
    </row>
    <row r="458" spans="3:11" s="4" customFormat="1" ht="11.25" customHeight="1">
      <c r="C458"/>
      <c r="D458"/>
      <c r="E458"/>
      <c r="F458"/>
      <c r="G458"/>
      <c r="H458"/>
      <c r="I458"/>
      <c r="J458"/>
      <c r="K458"/>
    </row>
    <row r="459" spans="3:11" s="4" customFormat="1" ht="11.25" customHeight="1">
      <c r="C459"/>
      <c r="D459"/>
      <c r="E459"/>
      <c r="F459"/>
      <c r="G459"/>
      <c r="H459"/>
      <c r="I459"/>
      <c r="J459"/>
      <c r="K459"/>
    </row>
    <row r="460" spans="3:11" s="4" customFormat="1" ht="11.25" customHeight="1">
      <c r="C460"/>
      <c r="D460"/>
      <c r="E460"/>
      <c r="F460"/>
      <c r="G460"/>
      <c r="H460"/>
      <c r="I460"/>
      <c r="J460"/>
      <c r="K460"/>
    </row>
    <row r="461" spans="3:11" s="4" customFormat="1" ht="11.25" customHeight="1">
      <c r="C461"/>
      <c r="D461"/>
      <c r="E461"/>
      <c r="F461"/>
      <c r="G461"/>
      <c r="H461"/>
      <c r="I461"/>
      <c r="J461"/>
      <c r="K461"/>
    </row>
    <row r="462" spans="3:11" s="4" customFormat="1" ht="11.25" customHeight="1">
      <c r="C462"/>
      <c r="D462"/>
      <c r="E462"/>
      <c r="F462"/>
      <c r="G462"/>
      <c r="H462"/>
      <c r="I462"/>
      <c r="J462"/>
      <c r="K462"/>
    </row>
    <row r="463" spans="3:11" s="4" customFormat="1" ht="11.25" customHeight="1">
      <c r="C463"/>
      <c r="D463"/>
      <c r="E463"/>
      <c r="F463"/>
      <c r="G463"/>
      <c r="H463"/>
      <c r="I463"/>
      <c r="J463"/>
      <c r="K463"/>
    </row>
    <row r="464" spans="3:11" s="4" customFormat="1" ht="11.25" customHeight="1">
      <c r="C464"/>
      <c r="D464"/>
      <c r="E464"/>
      <c r="F464"/>
      <c r="G464"/>
      <c r="H464"/>
      <c r="I464"/>
      <c r="J464"/>
      <c r="K464"/>
    </row>
    <row r="465" spans="3:11" s="4" customFormat="1" ht="11.25" customHeight="1">
      <c r="C465"/>
      <c r="D465"/>
      <c r="E465"/>
      <c r="F465"/>
      <c r="G465"/>
      <c r="H465"/>
      <c r="I465"/>
      <c r="J465"/>
      <c r="K465"/>
    </row>
    <row r="466" spans="3:11" s="4" customFormat="1" ht="11.25" customHeight="1">
      <c r="C466"/>
      <c r="D466"/>
      <c r="E466"/>
      <c r="F466"/>
      <c r="G466"/>
      <c r="H466"/>
      <c r="I466"/>
      <c r="J466"/>
      <c r="K466"/>
    </row>
    <row r="467" spans="3:11" s="4" customFormat="1" ht="11.25" customHeight="1">
      <c r="C467"/>
      <c r="D467"/>
      <c r="E467"/>
      <c r="F467"/>
      <c r="G467"/>
      <c r="H467"/>
      <c r="I467"/>
      <c r="J467"/>
      <c r="K467"/>
    </row>
    <row r="468" spans="3:11" s="4" customFormat="1" ht="11.25" customHeight="1">
      <c r="C468"/>
      <c r="D468"/>
      <c r="E468"/>
      <c r="F468"/>
      <c r="G468"/>
      <c r="H468"/>
      <c r="I468"/>
      <c r="J468"/>
      <c r="K468"/>
    </row>
    <row r="469" spans="3:11" s="4" customFormat="1" ht="11.25" customHeight="1">
      <c r="C469"/>
      <c r="D469"/>
      <c r="E469"/>
      <c r="F469"/>
      <c r="G469"/>
      <c r="H469"/>
      <c r="I469"/>
      <c r="J469"/>
      <c r="K469"/>
    </row>
    <row r="470" spans="3:11" s="4" customFormat="1" ht="11.25" customHeight="1">
      <c r="C470"/>
      <c r="D470"/>
      <c r="E470"/>
      <c r="F470"/>
      <c r="G470"/>
      <c r="H470"/>
      <c r="I470"/>
      <c r="J470"/>
      <c r="K470"/>
    </row>
    <row r="471" spans="3:11" s="4" customFormat="1" ht="11.25" customHeight="1">
      <c r="C471"/>
      <c r="D471"/>
      <c r="E471"/>
      <c r="F471"/>
      <c r="G471"/>
      <c r="H471"/>
      <c r="I471"/>
      <c r="J471"/>
      <c r="K471"/>
    </row>
    <row r="472" spans="3:11" s="4" customFormat="1" ht="11.25" customHeight="1">
      <c r="C472"/>
      <c r="D472"/>
      <c r="E472"/>
      <c r="F472"/>
      <c r="G472"/>
      <c r="H472"/>
      <c r="I472"/>
      <c r="J472"/>
      <c r="K472"/>
    </row>
    <row r="473" spans="3:11" s="4" customFormat="1" ht="11.25" customHeight="1">
      <c r="C473"/>
      <c r="D473"/>
      <c r="E473"/>
      <c r="F473"/>
      <c r="G473"/>
      <c r="H473"/>
      <c r="I473"/>
      <c r="J473"/>
      <c r="K473"/>
    </row>
    <row r="474" spans="3:11" s="4" customFormat="1" ht="11.25" customHeight="1">
      <c r="C474"/>
      <c r="D474"/>
      <c r="E474"/>
      <c r="F474"/>
      <c r="G474"/>
      <c r="H474"/>
      <c r="I474"/>
      <c r="J474"/>
      <c r="K474"/>
    </row>
    <row r="475" spans="3:11" s="4" customFormat="1" ht="11.25" customHeight="1">
      <c r="C475"/>
      <c r="D475"/>
      <c r="E475"/>
      <c r="F475"/>
      <c r="G475"/>
      <c r="H475"/>
      <c r="I475"/>
      <c r="J475"/>
      <c r="K475"/>
    </row>
    <row r="476" spans="3:11" s="4" customFormat="1" ht="11.25" customHeight="1">
      <c r="C476"/>
      <c r="D476"/>
      <c r="E476"/>
      <c r="F476"/>
      <c r="G476"/>
      <c r="H476"/>
      <c r="I476"/>
      <c r="J476"/>
      <c r="K476"/>
    </row>
    <row r="477" spans="3:11" s="4" customFormat="1" ht="11.25" customHeight="1">
      <c r="C477"/>
      <c r="D477"/>
      <c r="E477"/>
      <c r="F477"/>
      <c r="G477"/>
      <c r="H477"/>
      <c r="I477"/>
      <c r="J477"/>
      <c r="K477"/>
    </row>
    <row r="478" spans="3:11" s="4" customFormat="1" ht="11.25" customHeight="1">
      <c r="C478"/>
      <c r="D478"/>
      <c r="E478"/>
      <c r="F478"/>
      <c r="G478"/>
      <c r="H478"/>
      <c r="I478"/>
      <c r="J478"/>
      <c r="K478"/>
    </row>
    <row r="479" spans="3:11" s="4" customFormat="1" ht="11.25" customHeight="1">
      <c r="C479"/>
      <c r="D479"/>
      <c r="E479"/>
      <c r="F479"/>
      <c r="G479"/>
      <c r="H479"/>
      <c r="I479"/>
      <c r="J479"/>
      <c r="K479"/>
    </row>
    <row r="480" spans="3:11" s="4" customFormat="1" ht="11.25" customHeight="1">
      <c r="C480"/>
      <c r="D480"/>
      <c r="E480"/>
      <c r="F480"/>
      <c r="G480"/>
      <c r="H480"/>
      <c r="I480"/>
      <c r="J480"/>
      <c r="K480"/>
    </row>
    <row r="481" spans="3:11" s="4" customFormat="1" ht="11.25" customHeight="1">
      <c r="C481"/>
      <c r="D481"/>
      <c r="E481"/>
      <c r="F481"/>
      <c r="G481"/>
      <c r="H481"/>
      <c r="I481"/>
      <c r="J481"/>
      <c r="K481"/>
    </row>
    <row r="482" spans="3:11" s="4" customFormat="1" ht="11.25" customHeight="1">
      <c r="C482"/>
      <c r="D482"/>
      <c r="E482"/>
      <c r="F482"/>
      <c r="G482"/>
      <c r="H482"/>
      <c r="I482"/>
      <c r="J482"/>
      <c r="K482"/>
    </row>
    <row r="483" spans="3:11" s="4" customFormat="1" ht="11.25" customHeight="1">
      <c r="C483"/>
      <c r="D483"/>
      <c r="E483"/>
      <c r="F483"/>
      <c r="G483"/>
      <c r="H483"/>
      <c r="I483"/>
      <c r="J483"/>
      <c r="K483"/>
    </row>
    <row r="484" spans="3:11" s="4" customFormat="1" ht="11.25" customHeight="1">
      <c r="C484"/>
      <c r="D484"/>
      <c r="E484"/>
      <c r="F484"/>
      <c r="G484"/>
      <c r="H484"/>
      <c r="I484"/>
      <c r="J484"/>
      <c r="K484"/>
    </row>
    <row r="485" spans="3:11" s="4" customFormat="1" ht="11.25" customHeight="1">
      <c r="C485"/>
      <c r="D485"/>
      <c r="E485"/>
      <c r="F485"/>
      <c r="G485"/>
      <c r="H485"/>
      <c r="I485"/>
      <c r="J485"/>
      <c r="K485"/>
    </row>
    <row r="486" spans="3:11" s="4" customFormat="1" ht="11.25" customHeight="1">
      <c r="C486"/>
      <c r="D486"/>
      <c r="E486"/>
      <c r="F486"/>
      <c r="G486"/>
      <c r="H486"/>
      <c r="I486"/>
      <c r="J486"/>
      <c r="K486"/>
    </row>
    <row r="487" spans="3:11" s="4" customFormat="1" ht="11.25" customHeight="1">
      <c r="C487"/>
      <c r="D487"/>
      <c r="E487"/>
      <c r="F487"/>
      <c r="G487"/>
      <c r="H487"/>
      <c r="I487"/>
      <c r="J487"/>
      <c r="K487"/>
    </row>
    <row r="488" spans="3:11" s="4" customFormat="1" ht="11.25" customHeight="1">
      <c r="C488"/>
      <c r="D488"/>
      <c r="E488"/>
      <c r="F488"/>
      <c r="G488"/>
      <c r="H488"/>
      <c r="I488"/>
      <c r="J488"/>
      <c r="K488"/>
    </row>
    <row r="489" spans="3:11" s="4" customFormat="1" ht="11.25" customHeight="1">
      <c r="C489"/>
      <c r="D489"/>
      <c r="E489"/>
      <c r="F489"/>
      <c r="G489"/>
      <c r="H489"/>
      <c r="I489"/>
      <c r="J489"/>
      <c r="K489"/>
    </row>
    <row r="490" spans="3:11" s="4" customFormat="1" ht="11.25" customHeight="1">
      <c r="C490"/>
      <c r="D490"/>
      <c r="E490"/>
      <c r="F490"/>
      <c r="G490"/>
      <c r="H490"/>
      <c r="I490"/>
      <c r="J490"/>
      <c r="K490"/>
    </row>
    <row r="491" spans="3:11" s="4" customFormat="1" ht="11.25" customHeight="1">
      <c r="C491"/>
      <c r="D491"/>
      <c r="E491"/>
      <c r="F491"/>
      <c r="G491"/>
      <c r="H491"/>
      <c r="I491"/>
      <c r="J491"/>
      <c r="K491"/>
    </row>
    <row r="492" spans="3:11" s="4" customFormat="1" ht="11.25" customHeight="1">
      <c r="C492"/>
      <c r="D492"/>
      <c r="E492"/>
      <c r="F492"/>
      <c r="G492"/>
      <c r="H492"/>
      <c r="I492"/>
      <c r="J492"/>
      <c r="K492"/>
    </row>
    <row r="493" spans="3:11" s="4" customFormat="1" ht="11.25" customHeight="1">
      <c r="C493"/>
      <c r="D493"/>
      <c r="E493"/>
      <c r="F493"/>
      <c r="G493"/>
      <c r="H493"/>
      <c r="I493"/>
      <c r="J493"/>
      <c r="K493"/>
    </row>
    <row r="494" spans="3:11" s="4" customFormat="1" ht="11.25" customHeight="1">
      <c r="C494"/>
      <c r="D494"/>
      <c r="E494"/>
      <c r="F494"/>
      <c r="G494"/>
      <c r="H494"/>
      <c r="I494"/>
      <c r="J494"/>
      <c r="K494"/>
    </row>
    <row r="495" spans="3:11" s="4" customFormat="1" ht="11.25" customHeight="1">
      <c r="C495"/>
      <c r="D495"/>
      <c r="E495"/>
      <c r="F495"/>
      <c r="G495"/>
      <c r="H495"/>
      <c r="I495"/>
      <c r="J495"/>
      <c r="K495"/>
    </row>
    <row r="496" spans="3:11" s="4" customFormat="1" ht="11.25" customHeight="1">
      <c r="C496"/>
      <c r="D496"/>
      <c r="E496"/>
      <c r="F496"/>
      <c r="G496"/>
      <c r="H496"/>
      <c r="I496"/>
      <c r="J496"/>
      <c r="K496"/>
    </row>
    <row r="497" spans="3:11" s="4" customFormat="1" ht="11.25" customHeight="1">
      <c r="C497"/>
      <c r="D497"/>
      <c r="E497"/>
      <c r="F497"/>
      <c r="G497"/>
      <c r="H497"/>
      <c r="I497"/>
      <c r="J497"/>
      <c r="K497"/>
    </row>
    <row r="498" spans="3:11" s="4" customFormat="1" ht="11.25" customHeight="1">
      <c r="C498"/>
      <c r="D498"/>
      <c r="E498"/>
      <c r="F498"/>
      <c r="G498"/>
      <c r="H498"/>
      <c r="I498"/>
      <c r="J498"/>
      <c r="K498"/>
    </row>
    <row r="499" spans="3:11" s="4" customFormat="1" ht="11.25" customHeight="1">
      <c r="C499"/>
      <c r="D499"/>
      <c r="E499"/>
      <c r="F499"/>
      <c r="G499"/>
      <c r="H499"/>
      <c r="I499"/>
      <c r="J499"/>
      <c r="K499"/>
    </row>
    <row r="500" spans="3:11" s="4" customFormat="1" ht="11.25" customHeight="1">
      <c r="C500"/>
      <c r="D500"/>
      <c r="E500"/>
      <c r="F500"/>
      <c r="G500"/>
      <c r="H500"/>
      <c r="I500"/>
      <c r="J500"/>
      <c r="K500"/>
    </row>
    <row r="501" spans="3:11" s="4" customFormat="1" ht="11.25" customHeight="1">
      <c r="C501"/>
      <c r="D501"/>
      <c r="E501"/>
      <c r="F501"/>
      <c r="G501"/>
      <c r="H501"/>
      <c r="I501"/>
      <c r="J501"/>
      <c r="K501"/>
    </row>
    <row r="502" spans="3:11" s="4" customFormat="1" ht="11.25" customHeight="1">
      <c r="C502"/>
      <c r="D502"/>
      <c r="E502"/>
      <c r="F502"/>
      <c r="G502"/>
      <c r="H502"/>
      <c r="I502"/>
      <c r="J502"/>
      <c r="K502"/>
    </row>
    <row r="503" spans="3:11" s="4" customFormat="1" ht="11.25" customHeight="1">
      <c r="C503"/>
      <c r="D503"/>
      <c r="E503"/>
      <c r="F503"/>
      <c r="G503"/>
      <c r="H503"/>
      <c r="I503"/>
      <c r="J503"/>
      <c r="K503"/>
    </row>
    <row r="504" spans="3:11" s="4" customFormat="1" ht="11.25" customHeight="1">
      <c r="C504"/>
      <c r="D504"/>
      <c r="E504"/>
      <c r="F504"/>
      <c r="G504"/>
      <c r="H504"/>
      <c r="I504"/>
      <c r="J504"/>
      <c r="K504"/>
    </row>
    <row r="505" spans="3:11" s="4" customFormat="1" ht="11.25" customHeight="1">
      <c r="C505"/>
      <c r="D505"/>
      <c r="E505"/>
      <c r="F505"/>
      <c r="G505"/>
      <c r="H505"/>
      <c r="I505"/>
      <c r="J505"/>
      <c r="K505"/>
    </row>
    <row r="506" spans="3:11" s="4" customFormat="1" ht="11.25" customHeight="1">
      <c r="C506"/>
      <c r="D506"/>
      <c r="E506"/>
      <c r="F506"/>
      <c r="G506"/>
      <c r="H506"/>
      <c r="I506"/>
      <c r="J506"/>
      <c r="K506"/>
    </row>
    <row r="507" spans="3:11" s="4" customFormat="1" ht="11.25" customHeight="1">
      <c r="C507"/>
      <c r="D507"/>
      <c r="E507"/>
      <c r="F507"/>
      <c r="G507"/>
      <c r="H507"/>
      <c r="I507"/>
      <c r="J507"/>
      <c r="K507"/>
    </row>
    <row r="508" spans="3:11" s="4" customFormat="1" ht="11.25" customHeight="1">
      <c r="C508"/>
      <c r="D508"/>
      <c r="E508"/>
      <c r="F508"/>
      <c r="G508"/>
      <c r="H508"/>
      <c r="I508"/>
      <c r="J508"/>
      <c r="K508"/>
    </row>
    <row r="509" spans="3:11" s="4" customFormat="1" ht="11.25" customHeight="1">
      <c r="C509"/>
      <c r="D509"/>
      <c r="E509"/>
      <c r="F509"/>
      <c r="G509"/>
      <c r="H509"/>
      <c r="I509"/>
      <c r="J509"/>
      <c r="K509"/>
    </row>
    <row r="510" spans="3:11" s="4" customFormat="1" ht="11.25" customHeight="1">
      <c r="C510"/>
      <c r="D510"/>
      <c r="E510"/>
      <c r="F510"/>
      <c r="G510"/>
      <c r="H510"/>
      <c r="I510"/>
      <c r="J510"/>
      <c r="K510"/>
    </row>
    <row r="511" spans="3:11" s="4" customFormat="1" ht="11.25" customHeight="1">
      <c r="C511"/>
      <c r="D511"/>
      <c r="E511"/>
      <c r="F511"/>
      <c r="G511"/>
      <c r="H511"/>
      <c r="I511"/>
      <c r="J511"/>
      <c r="K511"/>
    </row>
    <row r="512" spans="3:11" s="4" customFormat="1" ht="11.25" customHeight="1">
      <c r="C512"/>
      <c r="D512"/>
      <c r="E512"/>
      <c r="F512"/>
      <c r="G512"/>
      <c r="H512"/>
      <c r="I512"/>
      <c r="J512"/>
      <c r="K512"/>
    </row>
    <row r="513" spans="3:11" s="4" customFormat="1" ht="11.25" customHeight="1">
      <c r="C513"/>
      <c r="D513"/>
      <c r="E513"/>
      <c r="F513"/>
      <c r="G513"/>
      <c r="H513"/>
      <c r="I513"/>
      <c r="J513"/>
      <c r="K513"/>
    </row>
    <row r="514" spans="3:11" s="4" customFormat="1" ht="11.25" customHeight="1">
      <c r="C514"/>
      <c r="D514"/>
      <c r="E514"/>
      <c r="F514"/>
      <c r="G514"/>
      <c r="H514"/>
      <c r="I514"/>
      <c r="J514"/>
      <c r="K514"/>
    </row>
    <row r="515" spans="3:11" s="4" customFormat="1" ht="11.25" customHeight="1">
      <c r="C515"/>
      <c r="D515"/>
      <c r="E515"/>
      <c r="F515"/>
      <c r="G515"/>
      <c r="H515"/>
      <c r="I515"/>
      <c r="J515"/>
      <c r="K515"/>
    </row>
    <row r="516" spans="3:11" s="4" customFormat="1" ht="11.25" customHeight="1">
      <c r="C516"/>
      <c r="D516"/>
      <c r="E516"/>
      <c r="F516"/>
      <c r="G516"/>
      <c r="H516"/>
      <c r="I516"/>
      <c r="J516"/>
      <c r="K516"/>
    </row>
    <row r="517" spans="3:11" s="4" customFormat="1" ht="11.25" customHeight="1">
      <c r="C517"/>
      <c r="D517"/>
      <c r="E517"/>
      <c r="F517"/>
      <c r="G517"/>
      <c r="H517"/>
      <c r="I517"/>
      <c r="J517"/>
      <c r="K517"/>
    </row>
    <row r="518" spans="3:11" s="4" customFormat="1" ht="11.25" customHeight="1">
      <c r="C518"/>
      <c r="D518"/>
      <c r="E518"/>
      <c r="F518"/>
      <c r="G518"/>
      <c r="H518"/>
      <c r="I518"/>
      <c r="J518"/>
      <c r="K518"/>
    </row>
    <row r="519" spans="3:11" s="4" customFormat="1" ht="11.25" customHeight="1">
      <c r="C519"/>
      <c r="D519"/>
      <c r="E519"/>
      <c r="F519"/>
      <c r="G519"/>
      <c r="H519"/>
      <c r="I519"/>
      <c r="J519"/>
      <c r="K519"/>
    </row>
    <row r="520" spans="3:11" s="4" customFormat="1" ht="11.25" customHeight="1">
      <c r="C520"/>
      <c r="D520"/>
      <c r="E520"/>
      <c r="F520"/>
      <c r="G520"/>
      <c r="H520"/>
      <c r="I520"/>
      <c r="J520"/>
      <c r="K520"/>
    </row>
    <row r="521" spans="3:11" s="4" customFormat="1" ht="11.25" customHeight="1">
      <c r="C521"/>
      <c r="D521"/>
      <c r="E521"/>
      <c r="F521"/>
      <c r="G521"/>
      <c r="H521"/>
      <c r="I521"/>
      <c r="J521"/>
      <c r="K521"/>
    </row>
    <row r="522" spans="3:11" s="4" customFormat="1" ht="11.25" customHeight="1">
      <c r="C522"/>
      <c r="D522"/>
      <c r="E522"/>
      <c r="F522"/>
      <c r="G522"/>
      <c r="H522"/>
      <c r="I522"/>
      <c r="J522"/>
      <c r="K522"/>
    </row>
    <row r="523" spans="3:11" s="4" customFormat="1" ht="11.25" customHeight="1">
      <c r="C523"/>
      <c r="D523"/>
      <c r="E523"/>
      <c r="F523"/>
      <c r="G523"/>
      <c r="H523"/>
      <c r="I523"/>
      <c r="J523"/>
      <c r="K523"/>
    </row>
    <row r="524" spans="3:11" s="4" customFormat="1" ht="11.25" customHeight="1">
      <c r="C524"/>
      <c r="D524"/>
      <c r="E524"/>
      <c r="F524"/>
      <c r="G524"/>
      <c r="H524"/>
      <c r="I524"/>
      <c r="J524"/>
      <c r="K524"/>
    </row>
    <row r="525" spans="3:11" s="4" customFormat="1" ht="11.25" customHeight="1">
      <c r="C525"/>
      <c r="D525"/>
      <c r="E525"/>
      <c r="F525"/>
      <c r="G525"/>
      <c r="H525"/>
      <c r="I525"/>
      <c r="J525"/>
      <c r="K525"/>
    </row>
    <row r="526" spans="3:11" s="4" customFormat="1" ht="11.25" customHeight="1">
      <c r="C526"/>
      <c r="D526"/>
      <c r="E526"/>
      <c r="F526"/>
      <c r="G526"/>
      <c r="H526"/>
      <c r="I526"/>
      <c r="J526"/>
      <c r="K526"/>
    </row>
    <row r="527" spans="3:11" s="4" customFormat="1" ht="11.25" customHeight="1">
      <c r="C527"/>
      <c r="D527"/>
      <c r="E527"/>
      <c r="F527"/>
      <c r="G527"/>
      <c r="H527"/>
      <c r="I527"/>
      <c r="J527"/>
      <c r="K527"/>
    </row>
    <row r="528" spans="3:11" s="4" customFormat="1" ht="11.25" customHeight="1">
      <c r="C528"/>
      <c r="D528"/>
      <c r="E528"/>
      <c r="F528"/>
      <c r="G528"/>
      <c r="H528"/>
      <c r="I528"/>
      <c r="J528"/>
      <c r="K528"/>
    </row>
    <row r="529" spans="3:11" s="4" customFormat="1" ht="11.25" customHeight="1">
      <c r="C529"/>
      <c r="D529"/>
      <c r="E529"/>
      <c r="F529"/>
      <c r="G529"/>
      <c r="H529"/>
      <c r="I529"/>
      <c r="J529"/>
      <c r="K529"/>
    </row>
    <row r="530" spans="3:11" s="4" customFormat="1" ht="11.25" customHeight="1">
      <c r="C530"/>
      <c r="D530"/>
      <c r="E530"/>
      <c r="F530"/>
      <c r="G530"/>
      <c r="H530"/>
      <c r="I530"/>
      <c r="J530"/>
      <c r="K530"/>
    </row>
    <row r="531" spans="3:11" s="4" customFormat="1" ht="11.25" customHeight="1">
      <c r="C531"/>
      <c r="D531"/>
      <c r="E531"/>
      <c r="F531"/>
      <c r="G531"/>
      <c r="H531"/>
      <c r="I531"/>
      <c r="J531"/>
      <c r="K531"/>
    </row>
    <row r="532" spans="3:11" s="4" customFormat="1" ht="11.25" customHeight="1">
      <c r="C532"/>
      <c r="D532"/>
      <c r="E532"/>
      <c r="F532"/>
      <c r="G532"/>
      <c r="H532"/>
      <c r="I532"/>
      <c r="J532"/>
      <c r="K532"/>
    </row>
    <row r="533" spans="3:11" s="4" customFormat="1" ht="11.25" customHeight="1">
      <c r="C533"/>
      <c r="D533"/>
      <c r="E533"/>
      <c r="F533"/>
      <c r="G533"/>
      <c r="H533"/>
      <c r="I533"/>
      <c r="J533"/>
      <c r="K533"/>
    </row>
    <row r="534" spans="3:11" s="4" customFormat="1" ht="11.25" customHeight="1">
      <c r="C534"/>
      <c r="D534"/>
      <c r="E534"/>
      <c r="F534"/>
      <c r="G534"/>
      <c r="H534"/>
      <c r="I534"/>
      <c r="J534"/>
      <c r="K534"/>
    </row>
    <row r="535" spans="3:11" s="4" customFormat="1" ht="11.25" customHeight="1">
      <c r="C535"/>
      <c r="D535"/>
      <c r="E535"/>
      <c r="F535"/>
      <c r="G535"/>
      <c r="H535"/>
      <c r="I535"/>
      <c r="J535"/>
      <c r="K535"/>
    </row>
    <row r="536" spans="3:11" s="4" customFormat="1" ht="11.25" customHeight="1">
      <c r="C536"/>
      <c r="D536"/>
      <c r="E536"/>
      <c r="F536"/>
      <c r="G536"/>
      <c r="H536"/>
      <c r="I536"/>
      <c r="J536"/>
      <c r="K536"/>
    </row>
    <row r="537" spans="3:11" s="4" customFormat="1" ht="11.25" customHeight="1">
      <c r="C537"/>
      <c r="D537"/>
      <c r="E537"/>
      <c r="F537"/>
      <c r="G537"/>
      <c r="H537"/>
      <c r="I537"/>
      <c r="J537"/>
      <c r="K537"/>
    </row>
    <row r="538" spans="3:11" s="4" customFormat="1" ht="11.25" customHeight="1">
      <c r="C538"/>
      <c r="D538"/>
      <c r="E538"/>
      <c r="F538"/>
      <c r="G538"/>
      <c r="H538"/>
      <c r="I538"/>
      <c r="J538"/>
      <c r="K538"/>
    </row>
    <row r="539" spans="3:11" s="4" customFormat="1" ht="11.25" customHeight="1">
      <c r="C539"/>
      <c r="D539"/>
      <c r="E539"/>
      <c r="F539"/>
      <c r="G539"/>
      <c r="H539"/>
      <c r="I539"/>
      <c r="J539"/>
      <c r="K539"/>
    </row>
    <row r="540" spans="3:11" s="4" customFormat="1" ht="11.25" customHeight="1">
      <c r="C540"/>
      <c r="D540"/>
      <c r="E540"/>
      <c r="F540"/>
      <c r="G540"/>
      <c r="H540"/>
      <c r="I540"/>
      <c r="J540"/>
      <c r="K540"/>
    </row>
    <row r="541" spans="3:11" s="4" customFormat="1" ht="11.25" customHeight="1">
      <c r="C541"/>
      <c r="D541"/>
      <c r="E541"/>
      <c r="F541"/>
      <c r="G541"/>
      <c r="H541"/>
      <c r="I541"/>
      <c r="J541"/>
      <c r="K541"/>
    </row>
    <row r="542" spans="3:11" s="4" customFormat="1" ht="11.25" customHeight="1">
      <c r="C542"/>
      <c r="D542"/>
      <c r="E542"/>
      <c r="F542"/>
      <c r="G542"/>
      <c r="H542"/>
      <c r="I542"/>
      <c r="J542"/>
      <c r="K542"/>
    </row>
    <row r="543" spans="3:11" s="4" customFormat="1" ht="11.25" customHeight="1">
      <c r="C543"/>
      <c r="D543"/>
      <c r="E543"/>
      <c r="F543"/>
      <c r="G543"/>
      <c r="H543"/>
      <c r="I543"/>
      <c r="J543"/>
      <c r="K543"/>
    </row>
    <row r="544" spans="3:11" s="4" customFormat="1" ht="11.25" customHeight="1">
      <c r="C544"/>
      <c r="D544"/>
      <c r="E544"/>
      <c r="F544"/>
      <c r="G544"/>
      <c r="H544"/>
      <c r="I544"/>
      <c r="J544"/>
      <c r="K544"/>
    </row>
    <row r="545" spans="3:11" s="4" customFormat="1" ht="11.25" customHeight="1">
      <c r="C545"/>
      <c r="D545"/>
      <c r="E545"/>
      <c r="F545"/>
      <c r="G545"/>
      <c r="H545"/>
      <c r="I545"/>
      <c r="J545"/>
      <c r="K545"/>
    </row>
    <row r="546" spans="3:11" s="4" customFormat="1" ht="11.25" customHeight="1">
      <c r="C546"/>
      <c r="D546"/>
      <c r="E546"/>
      <c r="F546"/>
      <c r="G546"/>
      <c r="H546"/>
      <c r="I546"/>
      <c r="J546"/>
      <c r="K546"/>
    </row>
    <row r="547" spans="3:11" s="4" customFormat="1" ht="11.25" customHeight="1">
      <c r="C547"/>
      <c r="D547"/>
      <c r="E547"/>
      <c r="F547"/>
      <c r="G547"/>
      <c r="H547"/>
      <c r="I547"/>
      <c r="J547"/>
      <c r="K547"/>
    </row>
    <row r="548" spans="3:11" s="4" customFormat="1" ht="11.25" customHeight="1">
      <c r="C548"/>
      <c r="D548"/>
      <c r="E548"/>
      <c r="F548"/>
      <c r="G548"/>
      <c r="H548"/>
      <c r="I548"/>
      <c r="J548"/>
      <c r="K548"/>
    </row>
    <row r="549" spans="3:11" s="4" customFormat="1" ht="11.25" customHeight="1">
      <c r="C549"/>
      <c r="D549"/>
      <c r="E549"/>
      <c r="F549"/>
      <c r="G549"/>
      <c r="H549"/>
      <c r="I549"/>
      <c r="J549"/>
      <c r="K549"/>
    </row>
    <row r="550" spans="3:11" s="4" customFormat="1" ht="11.25" customHeight="1">
      <c r="C550"/>
      <c r="D550"/>
      <c r="E550"/>
      <c r="F550"/>
      <c r="G550"/>
      <c r="H550"/>
      <c r="I550"/>
      <c r="J550"/>
      <c r="K550"/>
    </row>
    <row r="551" spans="3:11" s="4" customFormat="1" ht="11.25" customHeight="1">
      <c r="C551"/>
      <c r="D551"/>
      <c r="E551"/>
      <c r="F551"/>
      <c r="G551"/>
      <c r="H551"/>
      <c r="I551"/>
      <c r="J551"/>
      <c r="K551"/>
    </row>
    <row r="552" spans="3:11" s="4" customFormat="1" ht="11.25" customHeight="1">
      <c r="C552"/>
      <c r="D552"/>
      <c r="E552"/>
      <c r="F552"/>
      <c r="G552"/>
      <c r="H552"/>
      <c r="I552"/>
      <c r="J552"/>
      <c r="K552"/>
    </row>
    <row r="553" spans="3:11" s="4" customFormat="1" ht="11.25" customHeight="1">
      <c r="C553"/>
      <c r="D553"/>
      <c r="E553"/>
      <c r="F553"/>
      <c r="G553"/>
      <c r="H553"/>
      <c r="I553"/>
      <c r="J553"/>
      <c r="K553"/>
    </row>
    <row r="554" spans="3:11" s="4" customFormat="1" ht="11.25" customHeight="1">
      <c r="C554"/>
      <c r="D554"/>
      <c r="E554"/>
      <c r="F554"/>
      <c r="G554"/>
      <c r="H554"/>
      <c r="I554"/>
      <c r="J554"/>
      <c r="K554"/>
    </row>
    <row r="555" spans="3:11" s="4" customFormat="1" ht="11.25" customHeight="1">
      <c r="C555"/>
      <c r="D555"/>
      <c r="E555"/>
      <c r="F555"/>
      <c r="G555"/>
      <c r="H555"/>
      <c r="I555"/>
      <c r="J555"/>
      <c r="K555"/>
    </row>
    <row r="556" spans="3:11" s="4" customFormat="1" ht="11.25" customHeight="1">
      <c r="C556"/>
      <c r="D556"/>
      <c r="E556"/>
      <c r="F556"/>
      <c r="G556"/>
      <c r="H556"/>
      <c r="I556"/>
      <c r="J556"/>
      <c r="K556"/>
    </row>
    <row r="557" spans="3:11" s="4" customFormat="1" ht="11.25" customHeight="1">
      <c r="C557"/>
      <c r="D557"/>
      <c r="E557"/>
      <c r="F557"/>
      <c r="G557"/>
      <c r="H557"/>
      <c r="I557"/>
      <c r="J557"/>
      <c r="K557"/>
    </row>
    <row r="558" spans="3:11" s="4" customFormat="1" ht="11.25" customHeight="1">
      <c r="C558"/>
      <c r="D558"/>
      <c r="E558"/>
      <c r="F558"/>
      <c r="G558"/>
      <c r="H558"/>
      <c r="I558"/>
      <c r="J558"/>
      <c r="K558"/>
    </row>
    <row r="559" spans="3:11" s="4" customFormat="1" ht="11.25" customHeight="1">
      <c r="C559"/>
      <c r="D559"/>
      <c r="E559"/>
      <c r="F559"/>
      <c r="G559"/>
      <c r="H559"/>
      <c r="I559"/>
      <c r="J559"/>
      <c r="K559"/>
    </row>
    <row r="560" spans="3:11" s="4" customFormat="1" ht="11.25" customHeight="1">
      <c r="C560"/>
      <c r="D560"/>
      <c r="E560"/>
      <c r="F560"/>
      <c r="G560"/>
      <c r="H560"/>
      <c r="I560"/>
      <c r="J560"/>
      <c r="K560"/>
    </row>
    <row r="561" spans="3:11" s="4" customFormat="1" ht="11.25" customHeight="1">
      <c r="C561"/>
      <c r="D561"/>
      <c r="E561"/>
      <c r="F561"/>
      <c r="G561"/>
      <c r="H561"/>
      <c r="I561"/>
      <c r="J561"/>
      <c r="K561"/>
    </row>
    <row r="562" spans="3:11" s="4" customFormat="1" ht="11.25" customHeight="1">
      <c r="C562"/>
      <c r="D562"/>
      <c r="E562"/>
      <c r="F562"/>
      <c r="G562"/>
      <c r="H562"/>
      <c r="I562"/>
      <c r="J562"/>
      <c r="K562"/>
    </row>
    <row r="563" spans="3:11" s="4" customFormat="1" ht="11.25" customHeight="1">
      <c r="C563"/>
      <c r="D563"/>
      <c r="E563"/>
      <c r="F563"/>
      <c r="G563"/>
      <c r="H563"/>
      <c r="I563"/>
      <c r="J563"/>
      <c r="K563"/>
    </row>
    <row r="564" spans="3:11" s="4" customFormat="1" ht="11.25" customHeight="1">
      <c r="C564"/>
      <c r="D564"/>
      <c r="E564"/>
      <c r="F564"/>
      <c r="G564"/>
      <c r="H564"/>
      <c r="I564"/>
      <c r="J564"/>
      <c r="K564"/>
    </row>
    <row r="565" spans="3:11" s="4" customFormat="1" ht="11.25" customHeight="1">
      <c r="C565"/>
      <c r="D565"/>
      <c r="E565"/>
      <c r="F565"/>
      <c r="G565"/>
      <c r="H565"/>
      <c r="I565"/>
      <c r="J565"/>
      <c r="K565"/>
    </row>
    <row r="566" spans="3:11" s="4" customFormat="1" ht="11.25" customHeight="1">
      <c r="C566"/>
      <c r="D566"/>
      <c r="E566"/>
      <c r="F566"/>
      <c r="G566"/>
      <c r="H566"/>
      <c r="I566"/>
      <c r="J566"/>
      <c r="K566"/>
    </row>
    <row r="567" spans="3:11" s="4" customFormat="1" ht="11.25" customHeight="1">
      <c r="C567"/>
      <c r="D567"/>
      <c r="E567"/>
      <c r="F567"/>
      <c r="G567"/>
      <c r="H567"/>
      <c r="I567"/>
      <c r="J567"/>
      <c r="K567"/>
    </row>
    <row r="568" spans="3:11" s="4" customFormat="1" ht="11.25" customHeight="1">
      <c r="C568"/>
      <c r="D568"/>
      <c r="E568"/>
      <c r="F568"/>
      <c r="G568"/>
      <c r="H568"/>
      <c r="I568"/>
      <c r="J568"/>
      <c r="K568"/>
    </row>
    <row r="569" spans="3:11" s="4" customFormat="1" ht="11.25" customHeight="1">
      <c r="C569"/>
      <c r="D569"/>
      <c r="E569"/>
      <c r="F569"/>
      <c r="G569"/>
      <c r="H569"/>
      <c r="I569"/>
      <c r="J569"/>
      <c r="K569"/>
    </row>
    <row r="570" spans="3:11" s="4" customFormat="1" ht="11.25" customHeight="1">
      <c r="C570"/>
      <c r="D570"/>
      <c r="E570"/>
      <c r="F570"/>
      <c r="G570"/>
      <c r="H570"/>
      <c r="I570"/>
      <c r="J570"/>
      <c r="K570"/>
    </row>
    <row r="571" spans="3:11" s="4" customFormat="1" ht="11.25" customHeight="1">
      <c r="C571"/>
      <c r="D571"/>
      <c r="E571"/>
      <c r="F571"/>
      <c r="G571"/>
      <c r="H571"/>
      <c r="I571"/>
      <c r="J571"/>
      <c r="K571"/>
    </row>
    <row r="572" spans="3:11" s="4" customFormat="1" ht="11.25" customHeight="1">
      <c r="C572"/>
      <c r="D572"/>
      <c r="E572"/>
      <c r="F572"/>
      <c r="G572"/>
      <c r="H572"/>
      <c r="I572"/>
      <c r="J572"/>
      <c r="K572"/>
    </row>
    <row r="573" spans="3:11" s="4" customFormat="1" ht="11.25" customHeight="1">
      <c r="C573"/>
      <c r="D573"/>
      <c r="E573"/>
      <c r="F573"/>
      <c r="G573"/>
      <c r="H573"/>
      <c r="I573"/>
      <c r="J573"/>
      <c r="K573"/>
    </row>
    <row r="574" spans="3:11" s="4" customFormat="1" ht="11.25" customHeight="1">
      <c r="C574"/>
      <c r="D574"/>
      <c r="E574"/>
      <c r="F574"/>
      <c r="G574"/>
      <c r="H574"/>
      <c r="I574"/>
      <c r="J574"/>
      <c r="K574"/>
    </row>
    <row r="575" spans="3:11" s="4" customFormat="1" ht="11.25" customHeight="1">
      <c r="C575"/>
      <c r="D575"/>
      <c r="E575"/>
      <c r="F575"/>
      <c r="G575"/>
      <c r="H575"/>
      <c r="I575"/>
      <c r="J575"/>
      <c r="K575"/>
    </row>
    <row r="576" spans="3:11" s="4" customFormat="1" ht="11.25" customHeight="1">
      <c r="C576"/>
      <c r="D576"/>
      <c r="E576"/>
      <c r="F576"/>
      <c r="G576"/>
      <c r="H576"/>
      <c r="I576"/>
      <c r="J576"/>
      <c r="K576"/>
    </row>
    <row r="577" spans="3:11" s="4" customFormat="1" ht="11.25" customHeight="1">
      <c r="C577"/>
      <c r="D577"/>
      <c r="E577"/>
      <c r="F577"/>
      <c r="G577"/>
      <c r="H577"/>
      <c r="I577"/>
      <c r="J577"/>
      <c r="K577"/>
    </row>
    <row r="578" spans="3:11" s="4" customFormat="1" ht="11.25" customHeight="1">
      <c r="C578"/>
      <c r="D578"/>
      <c r="E578"/>
      <c r="F578"/>
      <c r="G578"/>
      <c r="H578"/>
      <c r="I578"/>
      <c r="J578"/>
      <c r="K578"/>
    </row>
    <row r="579" spans="3:11" s="4" customFormat="1" ht="11.25" customHeight="1">
      <c r="C579"/>
      <c r="D579"/>
      <c r="E579"/>
      <c r="F579"/>
      <c r="G579"/>
      <c r="H579"/>
      <c r="I579"/>
      <c r="J579"/>
      <c r="K579"/>
    </row>
    <row r="580" spans="3:11" s="4" customFormat="1" ht="11.25" customHeight="1">
      <c r="C580"/>
      <c r="D580"/>
      <c r="E580"/>
      <c r="F580"/>
      <c r="G580"/>
      <c r="H580"/>
      <c r="I580"/>
      <c r="J580"/>
      <c r="K580"/>
    </row>
    <row r="581" spans="3:11" s="4" customFormat="1" ht="11.25" customHeight="1">
      <c r="C581"/>
      <c r="D581"/>
      <c r="E581"/>
      <c r="F581"/>
      <c r="G581"/>
      <c r="H581"/>
      <c r="I581"/>
      <c r="J581"/>
      <c r="K581"/>
    </row>
    <row r="582" spans="3:11" s="4" customFormat="1" ht="11.25" customHeight="1">
      <c r="C582"/>
      <c r="D582"/>
      <c r="E582"/>
      <c r="F582"/>
      <c r="G582"/>
      <c r="H582"/>
      <c r="I582"/>
      <c r="J582"/>
      <c r="K582"/>
    </row>
    <row r="583" spans="3:11" s="4" customFormat="1" ht="11.25" customHeight="1">
      <c r="C583"/>
      <c r="D583"/>
      <c r="E583"/>
      <c r="F583"/>
      <c r="G583"/>
      <c r="H583"/>
      <c r="I583"/>
      <c r="J583"/>
      <c r="K583"/>
    </row>
    <row r="584" spans="3:11" s="4" customFormat="1" ht="11.25" customHeight="1">
      <c r="C584"/>
      <c r="D584"/>
      <c r="E584"/>
      <c r="F584"/>
      <c r="G584"/>
      <c r="H584"/>
      <c r="I584"/>
      <c r="J584"/>
      <c r="K584"/>
    </row>
    <row r="585" spans="3:11" s="4" customFormat="1" ht="11.25" customHeight="1">
      <c r="C585"/>
      <c r="D585"/>
      <c r="E585"/>
      <c r="F585"/>
      <c r="G585"/>
      <c r="H585"/>
      <c r="I585"/>
      <c r="J585"/>
      <c r="K585"/>
    </row>
    <row r="586" spans="3:11" s="4" customFormat="1" ht="11.25" customHeight="1">
      <c r="C586"/>
      <c r="D586"/>
      <c r="E586"/>
      <c r="F586"/>
      <c r="G586"/>
      <c r="H586"/>
      <c r="I586"/>
      <c r="J586"/>
      <c r="K586"/>
    </row>
    <row r="587" spans="3:11" s="4" customFormat="1" ht="11.25" customHeight="1">
      <c r="C587"/>
      <c r="D587"/>
      <c r="E587"/>
      <c r="F587"/>
      <c r="G587"/>
      <c r="H587"/>
      <c r="I587"/>
      <c r="J587"/>
      <c r="K587"/>
    </row>
    <row r="588" spans="3:11" s="4" customFormat="1" ht="11.25" customHeight="1">
      <c r="C588"/>
      <c r="D588"/>
      <c r="E588"/>
      <c r="F588"/>
      <c r="G588"/>
      <c r="H588"/>
      <c r="I588"/>
      <c r="J588"/>
      <c r="K588"/>
    </row>
    <row r="589" spans="3:11" s="4" customFormat="1" ht="11.25" customHeight="1">
      <c r="C589"/>
      <c r="D589"/>
      <c r="E589"/>
      <c r="F589"/>
      <c r="G589"/>
      <c r="H589"/>
      <c r="I589"/>
      <c r="J589"/>
      <c r="K589"/>
    </row>
    <row r="590" spans="3:11" s="4" customFormat="1" ht="11.25" customHeight="1">
      <c r="C590"/>
      <c r="D590"/>
      <c r="E590"/>
      <c r="F590"/>
      <c r="G590"/>
      <c r="H590"/>
      <c r="I590"/>
      <c r="J590"/>
      <c r="K590"/>
    </row>
    <row r="591" spans="3:11" s="4" customFormat="1" ht="11.25" customHeight="1">
      <c r="C591"/>
      <c r="D591"/>
      <c r="E591"/>
      <c r="F591"/>
      <c r="G591"/>
      <c r="H591"/>
      <c r="I591"/>
      <c r="J591"/>
      <c r="K591"/>
    </row>
    <row r="592" spans="3:11" s="4" customFormat="1" ht="11.25" customHeight="1">
      <c r="C592"/>
      <c r="D592"/>
      <c r="E592"/>
      <c r="F592"/>
      <c r="G592"/>
      <c r="H592"/>
      <c r="I592"/>
      <c r="J592"/>
      <c r="K592"/>
    </row>
    <row r="593" spans="3:11" s="4" customFormat="1" ht="11.25" customHeight="1">
      <c r="C593"/>
      <c r="D593"/>
      <c r="E593"/>
      <c r="F593"/>
      <c r="G593"/>
      <c r="H593"/>
      <c r="I593"/>
      <c r="J593"/>
      <c r="K593"/>
    </row>
    <row r="594" spans="3:11" s="4" customFormat="1" ht="11.25" customHeight="1">
      <c r="C594"/>
      <c r="D594"/>
      <c r="E594"/>
      <c r="F594"/>
      <c r="G594"/>
      <c r="H594"/>
      <c r="I594"/>
      <c r="J594"/>
      <c r="K594"/>
    </row>
    <row r="595" spans="3:11" s="4" customFormat="1" ht="11.25" customHeight="1">
      <c r="C595"/>
      <c r="D595"/>
      <c r="E595"/>
      <c r="F595"/>
      <c r="G595"/>
      <c r="H595"/>
      <c r="I595"/>
      <c r="J595"/>
      <c r="K595"/>
    </row>
    <row r="596" spans="3:11" s="4" customFormat="1" ht="11.25" customHeight="1">
      <c r="C596"/>
      <c r="D596"/>
      <c r="E596"/>
      <c r="F596"/>
      <c r="G596"/>
      <c r="H596"/>
      <c r="I596"/>
      <c r="J596"/>
      <c r="K596"/>
    </row>
    <row r="597" spans="3:11" s="4" customFormat="1" ht="11.25" customHeight="1">
      <c r="C597"/>
      <c r="D597"/>
      <c r="E597"/>
      <c r="F597"/>
      <c r="G597"/>
      <c r="H597"/>
      <c r="I597"/>
      <c r="J597"/>
      <c r="K597"/>
    </row>
    <row r="598" spans="3:11" s="4" customFormat="1" ht="11.25" customHeight="1">
      <c r="C598"/>
      <c r="D598"/>
      <c r="E598"/>
      <c r="F598"/>
      <c r="G598"/>
      <c r="H598"/>
      <c r="I598"/>
      <c r="J598"/>
      <c r="K598"/>
    </row>
    <row r="599" spans="3:11" s="4" customFormat="1" ht="11.25" customHeight="1">
      <c r="C599"/>
      <c r="D599"/>
      <c r="E599"/>
      <c r="F599"/>
      <c r="G599"/>
      <c r="H599"/>
      <c r="I599"/>
      <c r="J599"/>
      <c r="K599"/>
    </row>
    <row r="600" spans="3:11" s="4" customFormat="1" ht="11.25" customHeight="1">
      <c r="C600"/>
      <c r="D600"/>
      <c r="E600"/>
      <c r="F600"/>
      <c r="G600"/>
      <c r="H600"/>
      <c r="I600"/>
      <c r="J600"/>
      <c r="K600"/>
    </row>
    <row r="601" spans="3:11" s="4" customFormat="1" ht="11.25" customHeight="1">
      <c r="C601"/>
      <c r="D601"/>
      <c r="E601"/>
      <c r="F601"/>
      <c r="G601"/>
      <c r="H601"/>
      <c r="I601"/>
      <c r="J601"/>
      <c r="K601"/>
    </row>
    <row r="602" spans="3:11" s="4" customFormat="1" ht="11.25" customHeight="1">
      <c r="C602"/>
      <c r="D602"/>
      <c r="E602"/>
      <c r="F602"/>
      <c r="G602"/>
      <c r="H602"/>
      <c r="I602"/>
      <c r="J602"/>
      <c r="K602"/>
    </row>
    <row r="603" spans="3:11" s="4" customFormat="1" ht="11.25" customHeight="1">
      <c r="C603"/>
      <c r="D603"/>
      <c r="E603"/>
      <c r="F603"/>
      <c r="G603"/>
      <c r="H603"/>
      <c r="I603"/>
      <c r="J603"/>
      <c r="K603"/>
    </row>
    <row r="604" spans="3:11" s="4" customFormat="1" ht="11.25" customHeight="1">
      <c r="C604"/>
      <c r="D604"/>
      <c r="E604"/>
      <c r="F604"/>
      <c r="G604"/>
      <c r="H604"/>
      <c r="I604"/>
      <c r="J604"/>
      <c r="K604"/>
    </row>
    <row r="605" spans="3:11" s="4" customFormat="1" ht="11.25" customHeight="1">
      <c r="C605"/>
      <c r="D605"/>
      <c r="E605"/>
      <c r="F605"/>
      <c r="G605"/>
      <c r="H605"/>
      <c r="I605"/>
      <c r="J605"/>
      <c r="K605"/>
    </row>
    <row r="606" spans="3:11" s="4" customFormat="1" ht="11.25" customHeight="1">
      <c r="C606"/>
      <c r="D606"/>
      <c r="E606"/>
      <c r="F606"/>
      <c r="G606"/>
      <c r="H606"/>
      <c r="I606"/>
      <c r="J606"/>
      <c r="K606"/>
    </row>
    <row r="607" spans="3:11" s="4" customFormat="1" ht="11.25" customHeight="1">
      <c r="C607"/>
      <c r="D607"/>
      <c r="E607"/>
      <c r="F607"/>
      <c r="G607"/>
      <c r="H607"/>
      <c r="I607"/>
      <c r="J607"/>
      <c r="K607"/>
    </row>
    <row r="608" spans="3:11" s="4" customFormat="1" ht="11.25" customHeight="1">
      <c r="C608"/>
      <c r="D608"/>
      <c r="E608"/>
      <c r="F608"/>
      <c r="G608"/>
      <c r="H608"/>
      <c r="I608"/>
      <c r="J608"/>
      <c r="K608"/>
    </row>
    <row r="609" spans="3:11" s="4" customFormat="1" ht="11.25" customHeight="1">
      <c r="C609"/>
      <c r="D609"/>
      <c r="E609"/>
      <c r="F609"/>
      <c r="G609"/>
      <c r="H609"/>
      <c r="I609"/>
      <c r="J609"/>
      <c r="K609"/>
    </row>
    <row r="610" spans="3:11" s="4" customFormat="1" ht="11.25" customHeight="1">
      <c r="C610"/>
      <c r="D610"/>
      <c r="E610"/>
      <c r="F610"/>
      <c r="G610"/>
      <c r="H610"/>
      <c r="I610"/>
      <c r="J610"/>
      <c r="K610"/>
    </row>
    <row r="611" spans="3:11" s="4" customFormat="1" ht="11.25" customHeight="1">
      <c r="C611"/>
      <c r="D611"/>
      <c r="E611"/>
      <c r="F611"/>
      <c r="G611"/>
      <c r="H611"/>
      <c r="I611"/>
      <c r="J611"/>
      <c r="K611"/>
    </row>
    <row r="612" spans="3:11" s="4" customFormat="1" ht="11.25" customHeight="1">
      <c r="C612"/>
      <c r="D612"/>
      <c r="E612"/>
      <c r="F612"/>
      <c r="G612"/>
      <c r="H612"/>
      <c r="I612"/>
      <c r="J612"/>
      <c r="K612"/>
    </row>
    <row r="613" spans="3:11" s="4" customFormat="1" ht="11.25" customHeight="1">
      <c r="C613"/>
      <c r="D613"/>
      <c r="E613"/>
      <c r="F613"/>
      <c r="G613"/>
      <c r="H613"/>
      <c r="I613"/>
      <c r="J613"/>
      <c r="K613"/>
    </row>
    <row r="614" spans="3:11" s="4" customFormat="1" ht="11.25" customHeight="1">
      <c r="C614"/>
      <c r="D614"/>
      <c r="E614"/>
      <c r="F614"/>
      <c r="G614"/>
      <c r="H614"/>
      <c r="I614"/>
      <c r="J614"/>
      <c r="K614"/>
    </row>
    <row r="615" spans="3:11" s="4" customFormat="1" ht="11.25" customHeight="1">
      <c r="C615"/>
      <c r="D615"/>
      <c r="E615"/>
      <c r="F615"/>
      <c r="G615"/>
      <c r="H615"/>
      <c r="I615"/>
      <c r="J615"/>
      <c r="K615"/>
    </row>
    <row r="616" spans="3:11" s="4" customFormat="1" ht="11.25" customHeight="1">
      <c r="C616"/>
      <c r="D616"/>
      <c r="E616"/>
      <c r="F616"/>
      <c r="G616"/>
      <c r="H616"/>
      <c r="I616"/>
      <c r="J616"/>
      <c r="K616"/>
    </row>
    <row r="617" spans="3:11" s="4" customFormat="1" ht="11.25" customHeight="1">
      <c r="C617"/>
      <c r="D617"/>
      <c r="E617"/>
      <c r="F617"/>
      <c r="G617"/>
      <c r="H617"/>
      <c r="I617"/>
      <c r="J617"/>
      <c r="K617"/>
    </row>
    <row r="618" spans="3:11" s="4" customFormat="1" ht="11.25" customHeight="1">
      <c r="C618"/>
      <c r="D618"/>
      <c r="E618"/>
      <c r="F618"/>
      <c r="G618"/>
      <c r="H618"/>
      <c r="I618"/>
      <c r="J618"/>
      <c r="K618"/>
    </row>
    <row r="619" spans="3:11" s="4" customFormat="1" ht="11.25" customHeight="1">
      <c r="C619"/>
      <c r="D619"/>
      <c r="E619"/>
      <c r="F619"/>
      <c r="G619"/>
      <c r="H619"/>
      <c r="I619"/>
      <c r="J619"/>
      <c r="K619"/>
    </row>
    <row r="620" spans="3:11" s="4" customFormat="1" ht="11.25" customHeight="1">
      <c r="C620"/>
      <c r="D620"/>
      <c r="E620"/>
      <c r="F620"/>
      <c r="G620"/>
      <c r="H620"/>
      <c r="I620"/>
      <c r="J620"/>
      <c r="K620"/>
    </row>
    <row r="621" spans="3:11" s="4" customFormat="1" ht="11.25" customHeight="1">
      <c r="C621"/>
      <c r="D621"/>
      <c r="E621"/>
      <c r="F621"/>
      <c r="G621"/>
      <c r="H621"/>
      <c r="I621"/>
      <c r="J621"/>
      <c r="K621"/>
    </row>
    <row r="622" spans="3:11" s="4" customFormat="1" ht="11.25" customHeight="1">
      <c r="C622"/>
      <c r="D622"/>
      <c r="E622"/>
      <c r="F622"/>
      <c r="G622"/>
      <c r="H622"/>
      <c r="I622"/>
      <c r="J622"/>
      <c r="K622"/>
    </row>
    <row r="623" spans="3:11" s="4" customFormat="1" ht="11.25" customHeight="1">
      <c r="C623"/>
      <c r="D623"/>
      <c r="E623"/>
      <c r="F623"/>
      <c r="G623"/>
      <c r="H623"/>
      <c r="I623"/>
      <c r="J623"/>
      <c r="K623"/>
    </row>
    <row r="624" spans="3:11" s="4" customFormat="1" ht="11.25" customHeight="1">
      <c r="C624"/>
      <c r="D624"/>
      <c r="E624"/>
      <c r="F624"/>
      <c r="G624"/>
      <c r="H624"/>
      <c r="I624"/>
      <c r="J624"/>
      <c r="K624"/>
    </row>
    <row r="625" spans="3:11" s="4" customFormat="1" ht="11.25" customHeight="1">
      <c r="C625"/>
      <c r="D625"/>
      <c r="E625"/>
      <c r="F625"/>
      <c r="G625"/>
      <c r="H625"/>
      <c r="I625"/>
      <c r="J625"/>
      <c r="K625"/>
    </row>
    <row r="626" spans="3:11" s="4" customFormat="1" ht="11.25" customHeight="1">
      <c r="C626"/>
      <c r="D626"/>
      <c r="E626"/>
      <c r="F626"/>
      <c r="G626"/>
      <c r="H626"/>
      <c r="I626"/>
      <c r="J626"/>
      <c r="K626"/>
    </row>
    <row r="627" spans="3:11" s="4" customFormat="1" ht="11.25" customHeight="1">
      <c r="C627"/>
      <c r="D627"/>
      <c r="E627"/>
      <c r="F627"/>
      <c r="G627"/>
      <c r="H627"/>
      <c r="I627"/>
      <c r="J627"/>
      <c r="K627"/>
    </row>
    <row r="628" spans="3:11" s="4" customFormat="1" ht="11.25" customHeight="1">
      <c r="C628"/>
      <c r="D628"/>
      <c r="E628"/>
      <c r="F628"/>
      <c r="G628"/>
      <c r="H628"/>
      <c r="I628"/>
      <c r="J628"/>
      <c r="K628"/>
    </row>
    <row r="629" spans="3:11" s="4" customFormat="1" ht="11.25" customHeight="1">
      <c r="C629"/>
      <c r="D629"/>
      <c r="E629"/>
      <c r="F629"/>
      <c r="G629"/>
      <c r="H629"/>
      <c r="I629"/>
      <c r="J629"/>
      <c r="K629"/>
    </row>
    <row r="630" spans="3:11" s="4" customFormat="1" ht="11.25" customHeight="1">
      <c r="C630"/>
      <c r="D630"/>
      <c r="E630"/>
      <c r="F630"/>
      <c r="G630"/>
      <c r="H630"/>
      <c r="I630"/>
      <c r="J630"/>
      <c r="K630"/>
    </row>
    <row r="631" spans="3:11" s="4" customFormat="1" ht="11.25" customHeight="1">
      <c r="C631"/>
      <c r="D631"/>
      <c r="E631"/>
      <c r="F631"/>
      <c r="G631"/>
      <c r="H631"/>
      <c r="I631"/>
      <c r="J631"/>
      <c r="K631"/>
    </row>
    <row r="632" spans="3:11" s="4" customFormat="1" ht="11.25" customHeight="1">
      <c r="C632"/>
      <c r="D632"/>
      <c r="E632"/>
      <c r="F632"/>
      <c r="G632"/>
      <c r="H632"/>
      <c r="I632"/>
      <c r="J632"/>
      <c r="K632"/>
    </row>
    <row r="633" spans="3:11" s="4" customFormat="1" ht="11.25" customHeight="1">
      <c r="C633"/>
      <c r="D633"/>
      <c r="E633"/>
      <c r="F633"/>
      <c r="G633"/>
      <c r="H633"/>
      <c r="I633"/>
      <c r="J633"/>
      <c r="K633"/>
    </row>
    <row r="634" spans="3:11" s="4" customFormat="1" ht="11.25" customHeight="1">
      <c r="C634"/>
      <c r="D634"/>
      <c r="E634"/>
      <c r="F634"/>
      <c r="G634"/>
      <c r="H634"/>
      <c r="I634"/>
      <c r="J634"/>
      <c r="K634"/>
    </row>
    <row r="635" spans="3:11" s="4" customFormat="1" ht="11.25" customHeight="1">
      <c r="C635"/>
      <c r="D635"/>
      <c r="E635"/>
      <c r="F635"/>
      <c r="G635"/>
      <c r="H635"/>
      <c r="I635"/>
      <c r="J635"/>
      <c r="K635"/>
    </row>
    <row r="636" spans="3:11" s="4" customFormat="1" ht="11.25" customHeight="1">
      <c r="C636"/>
      <c r="D636"/>
      <c r="E636"/>
      <c r="F636"/>
      <c r="G636"/>
      <c r="H636"/>
      <c r="I636"/>
      <c r="J636"/>
      <c r="K636"/>
    </row>
    <row r="637" spans="3:11" s="4" customFormat="1" ht="11.25" customHeight="1">
      <c r="C637"/>
      <c r="D637"/>
      <c r="E637"/>
      <c r="F637"/>
      <c r="G637"/>
      <c r="H637"/>
      <c r="I637"/>
      <c r="J637"/>
      <c r="K637"/>
    </row>
    <row r="638" spans="3:11" s="4" customFormat="1" ht="11.25" customHeight="1">
      <c r="C638"/>
      <c r="D638"/>
      <c r="E638"/>
      <c r="F638"/>
      <c r="G638"/>
      <c r="H638"/>
      <c r="I638"/>
      <c r="J638"/>
      <c r="K638"/>
    </row>
    <row r="639" spans="3:11" s="4" customFormat="1" ht="11.25" customHeight="1">
      <c r="C639"/>
      <c r="D639"/>
      <c r="E639"/>
      <c r="F639"/>
      <c r="G639"/>
      <c r="H639"/>
      <c r="I639"/>
      <c r="J639"/>
      <c r="K639"/>
    </row>
    <row r="640" spans="3:11" s="4" customFormat="1" ht="11.25" customHeight="1">
      <c r="C640"/>
      <c r="D640"/>
      <c r="E640"/>
      <c r="F640"/>
      <c r="G640"/>
      <c r="H640"/>
      <c r="I640"/>
      <c r="J640"/>
      <c r="K640"/>
    </row>
    <row r="641" spans="3:11" s="4" customFormat="1" ht="11.25" customHeight="1">
      <c r="C641"/>
      <c r="D641"/>
      <c r="E641"/>
      <c r="F641"/>
      <c r="G641"/>
      <c r="H641"/>
      <c r="I641"/>
      <c r="J641"/>
      <c r="K641"/>
    </row>
    <row r="642" spans="3:11" s="4" customFormat="1" ht="11.25" customHeight="1">
      <c r="C642"/>
      <c r="D642"/>
      <c r="E642"/>
      <c r="F642"/>
      <c r="G642"/>
      <c r="H642"/>
      <c r="I642"/>
      <c r="J642"/>
      <c r="K642"/>
    </row>
    <row r="643" spans="3:11" s="4" customFormat="1" ht="11.25" customHeight="1">
      <c r="C643"/>
      <c r="D643"/>
      <c r="E643"/>
      <c r="F643"/>
      <c r="G643"/>
      <c r="H643"/>
      <c r="I643"/>
      <c r="J643"/>
      <c r="K643"/>
    </row>
    <row r="644" spans="3:11" s="4" customFormat="1" ht="11.25" customHeight="1">
      <c r="C644"/>
      <c r="D644"/>
      <c r="E644"/>
      <c r="F644"/>
      <c r="G644"/>
      <c r="H644"/>
      <c r="I644"/>
      <c r="J644"/>
      <c r="K644"/>
    </row>
    <row r="645" spans="3:11" s="4" customFormat="1" ht="11.25" customHeight="1">
      <c r="C645"/>
      <c r="D645"/>
      <c r="E645"/>
      <c r="F645"/>
      <c r="G645"/>
      <c r="H645"/>
      <c r="I645"/>
      <c r="J645"/>
      <c r="K645"/>
    </row>
    <row r="646" spans="3:11" s="4" customFormat="1" ht="11.25" customHeight="1">
      <c r="C646"/>
      <c r="D646"/>
      <c r="E646"/>
      <c r="F646"/>
      <c r="G646"/>
      <c r="H646"/>
      <c r="I646"/>
      <c r="J646"/>
      <c r="K646"/>
    </row>
    <row r="647" spans="3:11" s="4" customFormat="1" ht="11.25" customHeight="1">
      <c r="C647"/>
      <c r="D647"/>
      <c r="E647"/>
      <c r="F647"/>
      <c r="G647"/>
      <c r="H647"/>
      <c r="I647"/>
      <c r="J647"/>
      <c r="K647"/>
    </row>
    <row r="648" spans="3:11" s="4" customFormat="1" ht="11.25" customHeight="1">
      <c r="C648"/>
      <c r="D648"/>
      <c r="E648"/>
      <c r="F648"/>
      <c r="G648"/>
      <c r="H648"/>
      <c r="I648"/>
      <c r="J648"/>
      <c r="K648"/>
    </row>
    <row r="649" spans="3:11" s="4" customFormat="1" ht="11.25" customHeight="1">
      <c r="C649"/>
      <c r="D649"/>
      <c r="E649"/>
      <c r="F649"/>
      <c r="G649"/>
      <c r="H649"/>
      <c r="I649"/>
      <c r="J649"/>
      <c r="K649"/>
    </row>
    <row r="650" spans="3:11" s="4" customFormat="1" ht="11.25" customHeight="1">
      <c r="C650"/>
      <c r="D650"/>
      <c r="E650"/>
      <c r="F650"/>
      <c r="G650"/>
      <c r="H650"/>
      <c r="I650"/>
      <c r="J650"/>
      <c r="K650"/>
    </row>
    <row r="651" spans="3:11" s="4" customFormat="1" ht="11.25" customHeight="1">
      <c r="C651"/>
      <c r="D651"/>
      <c r="E651"/>
      <c r="F651"/>
      <c r="G651"/>
      <c r="H651"/>
      <c r="I651"/>
      <c r="J651"/>
      <c r="K651"/>
    </row>
    <row r="652" spans="3:11" s="4" customFormat="1" ht="11.25" customHeight="1">
      <c r="C652"/>
      <c r="D652"/>
      <c r="E652"/>
      <c r="F652"/>
      <c r="G652"/>
      <c r="H652"/>
      <c r="I652"/>
      <c r="J652"/>
      <c r="K652"/>
    </row>
    <row r="653" spans="3:11" s="4" customFormat="1" ht="11.25" customHeight="1">
      <c r="C653"/>
      <c r="D653"/>
      <c r="E653"/>
      <c r="F653"/>
      <c r="G653"/>
      <c r="H653"/>
      <c r="I653"/>
      <c r="J653"/>
      <c r="K653"/>
    </row>
    <row r="654" spans="3:11" s="4" customFormat="1" ht="11.25" customHeight="1">
      <c r="C654"/>
      <c r="D654"/>
      <c r="E654"/>
      <c r="F654"/>
      <c r="G654"/>
      <c r="H654"/>
      <c r="I654"/>
      <c r="J654"/>
      <c r="K654"/>
    </row>
    <row r="655" spans="3:11" s="4" customFormat="1" ht="11.25" customHeight="1">
      <c r="C655"/>
      <c r="D655"/>
      <c r="E655"/>
      <c r="F655"/>
      <c r="G655"/>
      <c r="H655"/>
      <c r="I655"/>
      <c r="J655"/>
      <c r="K655"/>
    </row>
    <row r="656" spans="3:11" s="4" customFormat="1" ht="11.25" customHeight="1">
      <c r="C656"/>
      <c r="D656"/>
      <c r="E656"/>
      <c r="F656"/>
      <c r="G656"/>
      <c r="H656"/>
      <c r="I656"/>
      <c r="J656"/>
      <c r="K656"/>
    </row>
    <row r="657" spans="3:11" s="4" customFormat="1" ht="11.25" customHeight="1">
      <c r="C657"/>
      <c r="D657"/>
      <c r="E657"/>
      <c r="F657"/>
      <c r="G657"/>
      <c r="H657"/>
      <c r="I657"/>
      <c r="J657"/>
      <c r="K657"/>
    </row>
    <row r="658" spans="3:11" s="4" customFormat="1" ht="11.25" customHeight="1">
      <c r="C658"/>
      <c r="D658"/>
      <c r="E658"/>
      <c r="F658"/>
      <c r="G658"/>
      <c r="H658"/>
      <c r="I658"/>
      <c r="J658"/>
      <c r="K658"/>
    </row>
    <row r="659" spans="3:11" s="4" customFormat="1" ht="11.25" customHeight="1">
      <c r="C659"/>
      <c r="D659"/>
      <c r="E659"/>
      <c r="F659"/>
      <c r="G659"/>
      <c r="H659"/>
      <c r="I659"/>
      <c r="J659"/>
      <c r="K659"/>
    </row>
    <row r="660" spans="3:11" s="4" customFormat="1" ht="11.25" customHeight="1">
      <c r="C660"/>
      <c r="D660"/>
      <c r="E660"/>
      <c r="F660"/>
      <c r="G660"/>
      <c r="H660"/>
      <c r="I660"/>
      <c r="J660"/>
      <c r="K660"/>
    </row>
    <row r="661" spans="3:11" s="4" customFormat="1" ht="11.25" customHeight="1">
      <c r="C661"/>
      <c r="D661"/>
      <c r="E661"/>
      <c r="F661"/>
      <c r="G661"/>
      <c r="H661"/>
      <c r="I661"/>
      <c r="J661"/>
      <c r="K661"/>
    </row>
    <row r="662" spans="3:11" s="4" customFormat="1" ht="11.25" customHeight="1">
      <c r="C662"/>
      <c r="D662"/>
      <c r="E662"/>
      <c r="F662"/>
      <c r="G662"/>
      <c r="H662"/>
      <c r="I662"/>
      <c r="J662"/>
      <c r="K662"/>
    </row>
    <row r="663" spans="3:11" s="4" customFormat="1" ht="11.25" customHeight="1">
      <c r="C663"/>
      <c r="D663"/>
      <c r="E663"/>
      <c r="F663"/>
      <c r="G663"/>
      <c r="H663"/>
      <c r="I663"/>
      <c r="J663"/>
      <c r="K663"/>
    </row>
    <row r="664" spans="3:11" s="4" customFormat="1" ht="11.25" customHeight="1">
      <c r="C664"/>
      <c r="D664"/>
      <c r="E664"/>
      <c r="F664"/>
      <c r="G664"/>
      <c r="H664"/>
      <c r="I664"/>
      <c r="J664"/>
      <c r="K664"/>
    </row>
    <row r="665" spans="3:11" s="4" customFormat="1" ht="11.25" customHeight="1">
      <c r="C665"/>
      <c r="D665"/>
      <c r="E665"/>
      <c r="F665"/>
      <c r="G665"/>
      <c r="H665"/>
      <c r="I665"/>
      <c r="J665"/>
      <c r="K665"/>
    </row>
    <row r="666" spans="3:11" s="4" customFormat="1" ht="11.25" customHeight="1">
      <c r="C666"/>
      <c r="D666"/>
      <c r="E666"/>
      <c r="F666"/>
      <c r="G666"/>
      <c r="H666"/>
      <c r="I666"/>
      <c r="J666"/>
      <c r="K666"/>
    </row>
    <row r="667" spans="3:11" s="4" customFormat="1" ht="11.25" customHeight="1">
      <c r="C667"/>
      <c r="D667"/>
      <c r="E667"/>
      <c r="F667"/>
      <c r="G667"/>
      <c r="H667"/>
      <c r="I667"/>
      <c r="J667"/>
      <c r="K667"/>
    </row>
    <row r="668" spans="3:11" s="4" customFormat="1" ht="11.25" customHeight="1">
      <c r="C668"/>
      <c r="D668"/>
      <c r="E668"/>
      <c r="F668"/>
      <c r="G668"/>
      <c r="H668"/>
      <c r="I668"/>
      <c r="J668"/>
      <c r="K668"/>
    </row>
    <row r="669" spans="3:11" s="4" customFormat="1" ht="11.25" customHeight="1">
      <c r="C669"/>
      <c r="D669"/>
      <c r="E669"/>
      <c r="F669"/>
      <c r="G669"/>
      <c r="H669"/>
      <c r="I669"/>
      <c r="J669"/>
      <c r="K669"/>
    </row>
    <row r="670" spans="3:11" s="4" customFormat="1" ht="11.25" customHeight="1">
      <c r="C670"/>
      <c r="D670"/>
      <c r="E670"/>
      <c r="F670"/>
      <c r="G670"/>
      <c r="H670"/>
      <c r="I670"/>
      <c r="J670"/>
      <c r="K670"/>
    </row>
    <row r="671" spans="3:11" s="4" customFormat="1" ht="11.25" customHeight="1">
      <c r="C671"/>
      <c r="D671"/>
      <c r="E671"/>
      <c r="F671"/>
      <c r="G671"/>
      <c r="H671"/>
      <c r="I671"/>
      <c r="J671"/>
      <c r="K671"/>
    </row>
    <row r="672" spans="3:11" s="4" customFormat="1" ht="11.25" customHeight="1">
      <c r="C672"/>
      <c r="D672"/>
      <c r="E672"/>
      <c r="F672"/>
      <c r="G672"/>
      <c r="H672"/>
      <c r="I672"/>
      <c r="J672"/>
      <c r="K672"/>
    </row>
    <row r="673" spans="3:11" s="4" customFormat="1" ht="11.25" customHeight="1">
      <c r="C673"/>
      <c r="D673"/>
      <c r="E673"/>
      <c r="F673"/>
      <c r="G673"/>
      <c r="H673"/>
      <c r="I673"/>
      <c r="J673"/>
      <c r="K673"/>
    </row>
    <row r="674" spans="3:11" s="4" customFormat="1" ht="11.25" customHeight="1">
      <c r="C674"/>
      <c r="D674"/>
      <c r="E674"/>
      <c r="F674"/>
      <c r="G674"/>
      <c r="H674"/>
      <c r="I674"/>
      <c r="J674"/>
      <c r="K674"/>
    </row>
    <row r="675" spans="3:11" s="4" customFormat="1" ht="11.25" customHeight="1">
      <c r="C675"/>
      <c r="D675"/>
      <c r="E675"/>
      <c r="F675"/>
      <c r="G675"/>
      <c r="H675"/>
      <c r="I675"/>
      <c r="J675"/>
      <c r="K675"/>
    </row>
    <row r="676" spans="3:11" s="4" customFormat="1" ht="11.25" customHeight="1">
      <c r="C676"/>
      <c r="D676"/>
      <c r="E676"/>
      <c r="F676"/>
      <c r="G676"/>
      <c r="H676"/>
      <c r="I676"/>
      <c r="J676"/>
      <c r="K676"/>
    </row>
    <row r="677" spans="3:11" s="4" customFormat="1" ht="11.25" customHeight="1">
      <c r="C677"/>
      <c r="D677"/>
      <c r="E677"/>
      <c r="F677"/>
      <c r="G677"/>
      <c r="H677"/>
      <c r="I677"/>
      <c r="J677"/>
      <c r="K677"/>
    </row>
    <row r="678" spans="3:11" s="4" customFormat="1" ht="11.25" customHeight="1">
      <c r="C678"/>
      <c r="D678"/>
      <c r="E678"/>
      <c r="F678"/>
      <c r="G678"/>
      <c r="H678"/>
      <c r="I678"/>
      <c r="J678"/>
      <c r="K678"/>
    </row>
    <row r="679" spans="3:11" s="4" customFormat="1" ht="11.25" customHeight="1">
      <c r="C679"/>
      <c r="D679"/>
      <c r="E679"/>
      <c r="F679"/>
      <c r="G679"/>
      <c r="H679"/>
      <c r="I679"/>
      <c r="J679"/>
      <c r="K679"/>
    </row>
    <row r="680" spans="3:11" s="4" customFormat="1" ht="11.25" customHeight="1">
      <c r="C680"/>
      <c r="D680"/>
      <c r="E680"/>
      <c r="F680"/>
      <c r="G680"/>
      <c r="H680"/>
      <c r="I680"/>
      <c r="J680"/>
      <c r="K680"/>
    </row>
    <row r="681" spans="3:11" s="4" customFormat="1" ht="11.25" customHeight="1">
      <c r="C681"/>
      <c r="D681"/>
      <c r="E681"/>
      <c r="F681"/>
      <c r="G681"/>
      <c r="H681"/>
      <c r="I681"/>
      <c r="J681"/>
      <c r="K681"/>
    </row>
    <row r="682" spans="3:11" s="4" customFormat="1" ht="11.25" customHeight="1">
      <c r="C682"/>
      <c r="D682"/>
      <c r="E682"/>
      <c r="F682"/>
      <c r="G682"/>
      <c r="H682"/>
      <c r="I682"/>
      <c r="J682"/>
      <c r="K682"/>
    </row>
    <row r="683" spans="3:11" s="4" customFormat="1" ht="11.25" customHeight="1">
      <c r="C683"/>
      <c r="D683"/>
      <c r="E683"/>
      <c r="F683"/>
      <c r="G683"/>
      <c r="H683"/>
      <c r="I683"/>
      <c r="J683"/>
      <c r="K683"/>
    </row>
    <row r="684" spans="3:11" s="4" customFormat="1" ht="11.25" customHeight="1">
      <c r="C684"/>
      <c r="D684"/>
      <c r="E684"/>
      <c r="F684"/>
      <c r="G684"/>
      <c r="H684"/>
      <c r="I684"/>
      <c r="J684"/>
      <c r="K684"/>
    </row>
    <row r="685" spans="3:11" s="4" customFormat="1" ht="11.25" customHeight="1">
      <c r="C685"/>
      <c r="D685"/>
      <c r="E685"/>
      <c r="F685"/>
      <c r="G685"/>
      <c r="H685"/>
      <c r="I685"/>
      <c r="J685"/>
      <c r="K685"/>
    </row>
    <row r="686" spans="3:11" s="4" customFormat="1" ht="11.25" customHeight="1">
      <c r="C686"/>
      <c r="D686"/>
      <c r="E686"/>
      <c r="F686"/>
      <c r="G686"/>
      <c r="H686"/>
      <c r="I686"/>
      <c r="J686"/>
      <c r="K686"/>
    </row>
    <row r="687" spans="3:11" s="4" customFormat="1" ht="11.25" customHeight="1">
      <c r="C687"/>
      <c r="D687"/>
      <c r="E687"/>
      <c r="F687"/>
      <c r="G687"/>
      <c r="H687"/>
      <c r="I687"/>
      <c r="J687"/>
      <c r="K687"/>
    </row>
    <row r="688" spans="3:11" s="4" customFormat="1" ht="11.25" customHeight="1">
      <c r="C688"/>
      <c r="D688"/>
      <c r="E688"/>
      <c r="F688"/>
      <c r="G688"/>
      <c r="H688"/>
      <c r="I688"/>
      <c r="J688"/>
      <c r="K688"/>
    </row>
    <row r="689" spans="3:11" s="4" customFormat="1" ht="11.25" customHeight="1">
      <c r="C689"/>
      <c r="D689"/>
      <c r="E689"/>
      <c r="F689"/>
      <c r="G689"/>
      <c r="H689"/>
      <c r="I689"/>
      <c r="J689"/>
      <c r="K689"/>
    </row>
    <row r="690" spans="3:11" s="4" customFormat="1" ht="11.25" customHeight="1">
      <c r="C690"/>
      <c r="D690"/>
      <c r="E690"/>
      <c r="F690"/>
      <c r="G690"/>
      <c r="H690"/>
      <c r="I690"/>
      <c r="J690"/>
      <c r="K690"/>
    </row>
    <row r="691" spans="3:11" s="4" customFormat="1" ht="11.25" customHeight="1">
      <c r="C691"/>
      <c r="D691"/>
      <c r="E691"/>
      <c r="F691"/>
      <c r="G691"/>
      <c r="H691"/>
      <c r="I691"/>
      <c r="J691"/>
      <c r="K691"/>
    </row>
    <row r="692" spans="3:11" s="4" customFormat="1" ht="11.25" customHeight="1">
      <c r="C692"/>
      <c r="D692"/>
      <c r="E692"/>
      <c r="F692"/>
      <c r="G692"/>
      <c r="H692"/>
      <c r="I692"/>
      <c r="J692"/>
      <c r="K692"/>
    </row>
    <row r="693" spans="3:11" s="4" customFormat="1" ht="11.25" customHeight="1">
      <c r="C693"/>
      <c r="D693"/>
      <c r="E693"/>
      <c r="F693"/>
      <c r="G693"/>
      <c r="H693"/>
      <c r="I693"/>
      <c r="J693"/>
      <c r="K693"/>
    </row>
    <row r="694" spans="3:11" s="4" customFormat="1" ht="11.25" customHeight="1">
      <c r="C694"/>
      <c r="D694"/>
      <c r="E694"/>
      <c r="F694"/>
      <c r="G694"/>
      <c r="H694"/>
      <c r="I694"/>
      <c r="J694"/>
      <c r="K694"/>
    </row>
    <row r="695" spans="3:11" s="4" customFormat="1" ht="11.25" customHeight="1">
      <c r="C695"/>
      <c r="D695"/>
      <c r="E695"/>
      <c r="F695"/>
      <c r="G695"/>
      <c r="H695"/>
      <c r="I695"/>
      <c r="J695"/>
      <c r="K695"/>
    </row>
    <row r="696" spans="3:11" s="4" customFormat="1" ht="11.25" customHeight="1">
      <c r="C696"/>
      <c r="D696"/>
      <c r="E696"/>
      <c r="F696"/>
      <c r="G696"/>
      <c r="H696"/>
      <c r="I696"/>
      <c r="J696"/>
      <c r="K696"/>
    </row>
    <row r="697" spans="3:11" s="4" customFormat="1" ht="11.25" customHeight="1">
      <c r="C697"/>
      <c r="D697"/>
      <c r="E697"/>
      <c r="F697"/>
      <c r="G697"/>
      <c r="H697"/>
      <c r="I697"/>
      <c r="J697"/>
      <c r="K697"/>
    </row>
    <row r="698" spans="3:11" s="4" customFormat="1" ht="11.25" customHeight="1">
      <c r="C698"/>
      <c r="D698"/>
      <c r="E698"/>
      <c r="F698"/>
      <c r="G698"/>
      <c r="H698"/>
      <c r="I698"/>
      <c r="J698"/>
      <c r="K698"/>
    </row>
    <row r="699" spans="3:11" s="4" customFormat="1" ht="11.25" customHeight="1">
      <c r="C699"/>
      <c r="D699"/>
      <c r="E699"/>
      <c r="F699"/>
      <c r="G699"/>
      <c r="H699"/>
      <c r="I699"/>
      <c r="J699"/>
      <c r="K699"/>
    </row>
    <row r="700" spans="3:11" s="4" customFormat="1" ht="11.25" customHeight="1">
      <c r="C700"/>
      <c r="D700"/>
      <c r="E700"/>
      <c r="F700"/>
      <c r="G700"/>
      <c r="H700"/>
      <c r="I700"/>
      <c r="J700"/>
      <c r="K700"/>
    </row>
    <row r="701" spans="3:11" s="4" customFormat="1" ht="11.25" customHeight="1">
      <c r="C701"/>
      <c r="D701"/>
      <c r="E701"/>
      <c r="F701"/>
      <c r="G701"/>
      <c r="H701"/>
      <c r="I701"/>
      <c r="J701"/>
      <c r="K701"/>
    </row>
    <row r="702" spans="3:11" s="4" customFormat="1" ht="11.25" customHeight="1">
      <c r="C702"/>
      <c r="D702"/>
      <c r="E702"/>
      <c r="F702"/>
      <c r="G702"/>
      <c r="H702"/>
      <c r="I702"/>
      <c r="J702"/>
      <c r="K702"/>
    </row>
    <row r="703" spans="3:11" s="4" customFormat="1" ht="11.25" customHeight="1">
      <c r="C703"/>
      <c r="D703"/>
      <c r="E703"/>
      <c r="F703"/>
      <c r="G703"/>
      <c r="H703"/>
      <c r="I703"/>
      <c r="J703"/>
      <c r="K703"/>
    </row>
    <row r="704" spans="3:11" s="4" customFormat="1" ht="11.25" customHeight="1">
      <c r="C704"/>
      <c r="D704"/>
      <c r="E704"/>
      <c r="F704"/>
      <c r="G704"/>
      <c r="H704"/>
      <c r="I704"/>
      <c r="J704"/>
      <c r="K704"/>
    </row>
    <row r="705" spans="3:11" s="4" customFormat="1" ht="11.25" customHeight="1">
      <c r="C705"/>
      <c r="D705"/>
      <c r="E705"/>
      <c r="F705"/>
      <c r="G705"/>
      <c r="H705"/>
      <c r="I705"/>
      <c r="J705"/>
      <c r="K705"/>
    </row>
    <row r="706" spans="3:11" s="4" customFormat="1" ht="11.25" customHeight="1">
      <c r="C706"/>
      <c r="D706"/>
      <c r="E706"/>
      <c r="F706"/>
      <c r="G706"/>
      <c r="H706"/>
      <c r="I706"/>
      <c r="J706"/>
      <c r="K706"/>
    </row>
    <row r="707" spans="3:11" s="4" customFormat="1" ht="11.25" customHeight="1">
      <c r="C707"/>
      <c r="D707"/>
      <c r="E707"/>
      <c r="F707"/>
      <c r="G707"/>
      <c r="H707"/>
      <c r="I707"/>
      <c r="J707"/>
      <c r="K707"/>
    </row>
    <row r="708" spans="3:11" s="4" customFormat="1" ht="11.25" customHeight="1">
      <c r="C708"/>
      <c r="D708"/>
      <c r="E708"/>
      <c r="F708"/>
      <c r="G708"/>
      <c r="H708"/>
      <c r="I708"/>
      <c r="J708"/>
      <c r="K708"/>
    </row>
    <row r="709" spans="3:11" s="4" customFormat="1" ht="11.25" customHeight="1">
      <c r="C709"/>
      <c r="D709"/>
      <c r="E709"/>
      <c r="F709"/>
      <c r="G709"/>
      <c r="H709"/>
      <c r="I709"/>
      <c r="J709"/>
      <c r="K709"/>
    </row>
    <row r="710" spans="3:11" s="4" customFormat="1" ht="11.25" customHeight="1">
      <c r="C710"/>
      <c r="D710"/>
      <c r="E710"/>
      <c r="F710"/>
      <c r="G710"/>
      <c r="H710"/>
      <c r="I710"/>
      <c r="J710"/>
      <c r="K710"/>
    </row>
    <row r="711" spans="3:11" s="4" customFormat="1" ht="11.25" customHeight="1">
      <c r="C711"/>
      <c r="D711"/>
      <c r="E711"/>
      <c r="F711"/>
      <c r="G711"/>
      <c r="H711"/>
      <c r="I711"/>
      <c r="J711"/>
      <c r="K711"/>
    </row>
    <row r="712" spans="3:11" s="4" customFormat="1" ht="11.25" customHeight="1">
      <c r="C712"/>
      <c r="D712"/>
      <c r="E712"/>
      <c r="F712"/>
      <c r="G712"/>
      <c r="H712"/>
      <c r="I712"/>
      <c r="J712"/>
      <c r="K712"/>
    </row>
    <row r="713" spans="3:11" s="4" customFormat="1" ht="11.25" customHeight="1">
      <c r="C713"/>
      <c r="D713"/>
      <c r="E713"/>
      <c r="F713"/>
      <c r="G713"/>
      <c r="H713"/>
      <c r="I713"/>
      <c r="J713"/>
      <c r="K713"/>
    </row>
    <row r="714" spans="3:11" s="4" customFormat="1" ht="11.25" customHeight="1">
      <c r="C714"/>
      <c r="D714"/>
      <c r="E714"/>
      <c r="F714"/>
      <c r="G714"/>
      <c r="H714"/>
      <c r="I714"/>
      <c r="J714"/>
      <c r="K714"/>
    </row>
    <row r="715" spans="3:11" s="4" customFormat="1" ht="11.25" customHeight="1">
      <c r="C715"/>
      <c r="D715"/>
      <c r="E715"/>
      <c r="F715"/>
      <c r="G715"/>
      <c r="H715"/>
      <c r="I715"/>
      <c r="J715"/>
      <c r="K715"/>
    </row>
    <row r="716" spans="3:11" s="4" customFormat="1" ht="11.25" customHeight="1">
      <c r="C716"/>
      <c r="D716"/>
      <c r="E716"/>
      <c r="F716"/>
      <c r="G716"/>
      <c r="H716"/>
      <c r="I716"/>
      <c r="J716"/>
      <c r="K716"/>
    </row>
    <row r="717" spans="3:11" s="4" customFormat="1" ht="11.25" customHeight="1">
      <c r="C717"/>
      <c r="D717"/>
      <c r="E717"/>
      <c r="F717"/>
      <c r="G717"/>
      <c r="H717"/>
      <c r="I717"/>
      <c r="J717"/>
      <c r="K717"/>
    </row>
    <row r="718" spans="3:11" s="4" customFormat="1" ht="11.25" customHeight="1">
      <c r="C718"/>
      <c r="D718"/>
      <c r="E718"/>
      <c r="F718"/>
      <c r="G718"/>
      <c r="H718"/>
      <c r="I718"/>
      <c r="J718"/>
      <c r="K718"/>
    </row>
    <row r="719" spans="3:11" s="4" customFormat="1" ht="11.25" customHeight="1">
      <c r="C719"/>
      <c r="D719"/>
      <c r="E719"/>
      <c r="F719"/>
      <c r="G719"/>
      <c r="H719"/>
      <c r="I719"/>
      <c r="J719"/>
      <c r="K719"/>
    </row>
    <row r="720" spans="3:11" s="4" customFormat="1" ht="11.25" customHeight="1">
      <c r="C720"/>
      <c r="D720"/>
      <c r="E720"/>
      <c r="F720"/>
      <c r="G720"/>
      <c r="H720"/>
      <c r="I720"/>
      <c r="J720"/>
      <c r="K720"/>
    </row>
    <row r="721" spans="3:11" s="4" customFormat="1" ht="11.25" customHeight="1">
      <c r="C721"/>
      <c r="D721"/>
      <c r="E721"/>
      <c r="F721"/>
      <c r="G721"/>
      <c r="H721"/>
      <c r="I721"/>
      <c r="J721"/>
      <c r="K721"/>
    </row>
    <row r="722" spans="3:11" s="4" customFormat="1" ht="11.25" customHeight="1">
      <c r="C722"/>
      <c r="D722"/>
      <c r="E722"/>
      <c r="F722"/>
      <c r="G722"/>
      <c r="H722"/>
      <c r="I722"/>
      <c r="J722"/>
      <c r="K722"/>
    </row>
    <row r="723" spans="3:11" s="4" customFormat="1" ht="11.25" customHeight="1">
      <c r="C723"/>
      <c r="D723"/>
      <c r="E723"/>
      <c r="F723"/>
      <c r="G723"/>
      <c r="H723"/>
      <c r="I723"/>
      <c r="J723"/>
      <c r="K723"/>
    </row>
    <row r="724" spans="3:11" s="4" customFormat="1" ht="11.25" customHeight="1">
      <c r="C724"/>
      <c r="D724"/>
      <c r="E724"/>
      <c r="F724"/>
      <c r="G724"/>
      <c r="H724"/>
      <c r="I724"/>
      <c r="J724"/>
      <c r="K724"/>
    </row>
    <row r="725" spans="3:11" s="4" customFormat="1" ht="11.25" customHeight="1">
      <c r="C725"/>
      <c r="D725"/>
      <c r="E725"/>
      <c r="F725"/>
      <c r="G725"/>
      <c r="H725"/>
      <c r="I725"/>
      <c r="J725"/>
      <c r="K725"/>
    </row>
    <row r="726" spans="3:11" s="4" customFormat="1" ht="11.25" customHeight="1">
      <c r="C726"/>
      <c r="D726"/>
      <c r="E726"/>
      <c r="F726"/>
      <c r="G726"/>
      <c r="H726"/>
      <c r="I726"/>
      <c r="J726"/>
      <c r="K726"/>
    </row>
    <row r="727" spans="3:11" s="4" customFormat="1" ht="11.25" customHeight="1">
      <c r="C727"/>
      <c r="D727"/>
      <c r="E727"/>
      <c r="F727"/>
      <c r="G727"/>
      <c r="H727"/>
      <c r="I727"/>
      <c r="J727"/>
      <c r="K727"/>
    </row>
    <row r="728" spans="3:11" s="4" customFormat="1" ht="11.25" customHeight="1">
      <c r="C728"/>
      <c r="D728"/>
      <c r="E728"/>
      <c r="F728"/>
      <c r="G728"/>
      <c r="H728"/>
      <c r="I728"/>
      <c r="J728"/>
      <c r="K728"/>
    </row>
    <row r="729" spans="3:11" s="4" customFormat="1" ht="11.25" customHeight="1">
      <c r="C729"/>
      <c r="D729"/>
      <c r="E729"/>
      <c r="F729"/>
      <c r="G729"/>
      <c r="H729"/>
      <c r="I729"/>
      <c r="J729"/>
      <c r="K729"/>
    </row>
    <row r="730" spans="3:11" s="4" customFormat="1" ht="11.25" customHeight="1">
      <c r="C730"/>
      <c r="D730"/>
      <c r="E730"/>
      <c r="F730"/>
      <c r="G730"/>
      <c r="H730"/>
      <c r="I730"/>
      <c r="J730"/>
      <c r="K730"/>
    </row>
    <row r="731" spans="3:11" s="4" customFormat="1" ht="11.25" customHeight="1">
      <c r="C731"/>
      <c r="D731"/>
      <c r="E731"/>
      <c r="F731"/>
      <c r="G731"/>
      <c r="H731"/>
      <c r="I731"/>
      <c r="J731"/>
      <c r="K731"/>
    </row>
    <row r="732" spans="3:11" s="4" customFormat="1" ht="11.25" customHeight="1">
      <c r="C732"/>
      <c r="D732"/>
      <c r="E732"/>
      <c r="F732"/>
      <c r="G732"/>
      <c r="H732"/>
      <c r="I732"/>
      <c r="J732"/>
      <c r="K732"/>
    </row>
    <row r="733" spans="3:11" s="4" customFormat="1" ht="11.25" customHeight="1">
      <c r="C733"/>
      <c r="D733"/>
      <c r="E733"/>
      <c r="F733"/>
      <c r="G733"/>
      <c r="H733"/>
      <c r="I733"/>
      <c r="J733"/>
      <c r="K733"/>
    </row>
    <row r="734" spans="3:11" s="4" customFormat="1" ht="11.25" customHeight="1">
      <c r="C734"/>
      <c r="D734"/>
      <c r="E734"/>
      <c r="F734"/>
      <c r="G734"/>
      <c r="H734"/>
      <c r="I734"/>
      <c r="J734"/>
      <c r="K734"/>
    </row>
    <row r="735" spans="3:11" s="4" customFormat="1" ht="11.25" customHeight="1">
      <c r="C735"/>
      <c r="D735"/>
      <c r="E735"/>
      <c r="F735"/>
      <c r="G735"/>
      <c r="H735"/>
      <c r="I735"/>
      <c r="J735"/>
      <c r="K735"/>
    </row>
    <row r="736" spans="3:11" s="4" customFormat="1" ht="11.25" customHeight="1">
      <c r="C736"/>
      <c r="D736"/>
      <c r="E736"/>
      <c r="F736"/>
      <c r="G736"/>
      <c r="H736"/>
      <c r="I736"/>
      <c r="J736"/>
      <c r="K736"/>
    </row>
    <row r="737" spans="3:11" s="4" customFormat="1" ht="11.25" customHeight="1">
      <c r="C737"/>
      <c r="D737"/>
      <c r="E737"/>
      <c r="F737"/>
      <c r="G737"/>
      <c r="H737"/>
      <c r="I737"/>
      <c r="J737"/>
      <c r="K737"/>
    </row>
    <row r="738" spans="3:11" s="4" customFormat="1" ht="11.25" customHeight="1">
      <c r="C738"/>
      <c r="D738"/>
      <c r="E738"/>
      <c r="F738"/>
      <c r="G738"/>
      <c r="H738"/>
      <c r="I738"/>
      <c r="J738"/>
      <c r="K738"/>
    </row>
    <row r="739" spans="3:11" s="4" customFormat="1" ht="11.25" customHeight="1">
      <c r="C739"/>
      <c r="D739"/>
      <c r="E739"/>
      <c r="F739"/>
      <c r="G739"/>
      <c r="H739"/>
      <c r="I739"/>
      <c r="J739"/>
      <c r="K739"/>
    </row>
    <row r="740" spans="3:11" s="4" customFormat="1" ht="11.25" customHeight="1">
      <c r="C740"/>
      <c r="D740"/>
      <c r="E740"/>
      <c r="F740"/>
      <c r="G740"/>
      <c r="H740"/>
      <c r="I740"/>
      <c r="J740"/>
      <c r="K740"/>
    </row>
    <row r="741" spans="3:11" s="4" customFormat="1" ht="11.25" customHeight="1">
      <c r="C741"/>
      <c r="D741"/>
      <c r="E741"/>
      <c r="F741"/>
      <c r="G741"/>
      <c r="H741"/>
      <c r="I741"/>
      <c r="J741"/>
      <c r="K741"/>
    </row>
    <row r="742" spans="3:11" s="4" customFormat="1" ht="11.25" customHeight="1">
      <c r="C742"/>
      <c r="D742"/>
      <c r="E742"/>
      <c r="F742"/>
      <c r="G742"/>
      <c r="H742"/>
      <c r="I742"/>
      <c r="J742"/>
      <c r="K742"/>
    </row>
    <row r="743" spans="3:11" s="4" customFormat="1" ht="11.25" customHeight="1">
      <c r="C743"/>
      <c r="D743"/>
      <c r="E743"/>
      <c r="F743"/>
      <c r="G743"/>
      <c r="H743"/>
      <c r="I743"/>
      <c r="J743"/>
      <c r="K743"/>
    </row>
    <row r="744" spans="3:11" s="4" customFormat="1" ht="11.25" customHeight="1">
      <c r="C744"/>
      <c r="D744"/>
      <c r="E744"/>
      <c r="F744"/>
      <c r="G744"/>
      <c r="H744"/>
      <c r="I744"/>
      <c r="J744"/>
      <c r="K744"/>
    </row>
    <row r="745" spans="3:11" s="4" customFormat="1" ht="11.25" customHeight="1">
      <c r="C745"/>
      <c r="D745"/>
      <c r="E745"/>
      <c r="F745"/>
      <c r="G745"/>
      <c r="H745"/>
      <c r="I745"/>
      <c r="J745"/>
      <c r="K745"/>
    </row>
    <row r="746" spans="3:11" s="4" customFormat="1" ht="11.25" customHeight="1">
      <c r="C746"/>
      <c r="D746"/>
      <c r="E746"/>
      <c r="F746"/>
      <c r="G746"/>
      <c r="H746"/>
      <c r="I746"/>
      <c r="J746"/>
      <c r="K746"/>
    </row>
    <row r="747" spans="3:11" s="4" customFormat="1" ht="11.25" customHeight="1">
      <c r="C747"/>
      <c r="D747"/>
      <c r="E747"/>
      <c r="F747"/>
      <c r="G747"/>
      <c r="H747"/>
      <c r="I747"/>
      <c r="J747"/>
      <c r="K747"/>
    </row>
    <row r="748" spans="3:11" s="4" customFormat="1" ht="11.25" customHeight="1">
      <c r="C748"/>
      <c r="D748"/>
      <c r="E748"/>
      <c r="F748"/>
      <c r="G748"/>
      <c r="H748"/>
      <c r="I748"/>
      <c r="J748"/>
      <c r="K748"/>
    </row>
    <row r="749" spans="3:11" s="4" customFormat="1" ht="11.25" customHeight="1">
      <c r="C749"/>
      <c r="D749"/>
      <c r="E749"/>
      <c r="F749"/>
      <c r="G749"/>
      <c r="H749"/>
      <c r="I749"/>
      <c r="J749"/>
      <c r="K749"/>
    </row>
    <row r="750" spans="3:11" s="4" customFormat="1" ht="11.25" customHeight="1">
      <c r="C750"/>
      <c r="D750"/>
      <c r="E750"/>
      <c r="F750"/>
      <c r="G750"/>
      <c r="H750"/>
      <c r="I750"/>
      <c r="J750"/>
      <c r="K750"/>
    </row>
    <row r="751" spans="3:11" s="4" customFormat="1" ht="11.25" customHeight="1">
      <c r="C751"/>
      <c r="D751"/>
      <c r="E751"/>
      <c r="F751"/>
      <c r="G751"/>
      <c r="H751"/>
      <c r="I751"/>
      <c r="J751"/>
      <c r="K751"/>
    </row>
    <row r="752" spans="3:11" s="4" customFormat="1" ht="11.25" customHeight="1">
      <c r="C752"/>
      <c r="D752"/>
      <c r="E752"/>
      <c r="F752"/>
      <c r="G752"/>
      <c r="H752"/>
      <c r="I752"/>
      <c r="J752"/>
      <c r="K752"/>
    </row>
    <row r="753" spans="3:11" s="4" customFormat="1" ht="11.25" customHeight="1">
      <c r="C753"/>
      <c r="D753"/>
      <c r="E753"/>
      <c r="F753"/>
      <c r="G753"/>
      <c r="H753"/>
      <c r="I753"/>
      <c r="J753"/>
      <c r="K753"/>
    </row>
    <row r="754" spans="3:11" s="4" customFormat="1" ht="11.25" customHeight="1">
      <c r="C754"/>
      <c r="D754"/>
      <c r="E754"/>
      <c r="F754"/>
      <c r="G754"/>
      <c r="H754"/>
      <c r="I754"/>
      <c r="J754"/>
      <c r="K754"/>
    </row>
    <row r="755" spans="3:11" s="4" customFormat="1" ht="11.25" customHeight="1">
      <c r="C755"/>
      <c r="D755"/>
      <c r="E755"/>
      <c r="F755"/>
      <c r="G755"/>
      <c r="H755"/>
      <c r="I755"/>
      <c r="J755"/>
      <c r="K755"/>
    </row>
    <row r="756" spans="3:11" s="4" customFormat="1" ht="11.25" customHeight="1">
      <c r="C756"/>
      <c r="D756"/>
      <c r="E756"/>
      <c r="F756"/>
      <c r="G756"/>
      <c r="H756"/>
      <c r="I756"/>
      <c r="J756"/>
      <c r="K756"/>
    </row>
    <row r="757" spans="3:11" s="4" customFormat="1" ht="11.25" customHeight="1">
      <c r="C757"/>
      <c r="D757"/>
      <c r="E757"/>
      <c r="F757"/>
      <c r="G757"/>
      <c r="H757"/>
      <c r="I757"/>
      <c r="J757"/>
      <c r="K757"/>
    </row>
    <row r="758" spans="3:11" s="4" customFormat="1" ht="11.25" customHeight="1">
      <c r="C758"/>
      <c r="D758"/>
      <c r="E758"/>
      <c r="F758"/>
      <c r="G758"/>
      <c r="H758"/>
      <c r="I758"/>
      <c r="J758"/>
      <c r="K758"/>
    </row>
    <row r="759" spans="3:11" s="4" customFormat="1" ht="11.25" customHeight="1">
      <c r="C759"/>
      <c r="D759"/>
      <c r="E759"/>
      <c r="F759"/>
      <c r="G759"/>
      <c r="H759"/>
      <c r="I759"/>
      <c r="J759"/>
      <c r="K759"/>
    </row>
    <row r="760" spans="3:11" s="4" customFormat="1" ht="11.25" customHeight="1">
      <c r="C760"/>
      <c r="D760"/>
      <c r="E760"/>
      <c r="F760"/>
      <c r="G760"/>
      <c r="H760"/>
      <c r="I760"/>
      <c r="J760"/>
      <c r="K760"/>
    </row>
    <row r="761" spans="3:11" s="4" customFormat="1" ht="11.25" customHeight="1">
      <c r="C761"/>
      <c r="D761"/>
      <c r="E761"/>
      <c r="F761"/>
      <c r="G761"/>
      <c r="H761"/>
      <c r="I761"/>
      <c r="J761"/>
      <c r="K761"/>
    </row>
  </sheetData>
  <sheetProtection/>
  <mergeCells count="60">
    <mergeCell ref="A10:O10"/>
    <mergeCell ref="A11:O11"/>
    <mergeCell ref="A7:O7"/>
    <mergeCell ref="A8:O8"/>
    <mergeCell ref="A9:O9"/>
    <mergeCell ref="A1:O1"/>
    <mergeCell ref="A3:O3"/>
    <mergeCell ref="A4:O4"/>
    <mergeCell ref="A5:O5"/>
    <mergeCell ref="A2:O2"/>
    <mergeCell ref="A6:O6"/>
    <mergeCell ref="A12:O12"/>
    <mergeCell ref="A13:C13"/>
    <mergeCell ref="A14:C14"/>
    <mergeCell ref="D13:F13"/>
    <mergeCell ref="B105:C105"/>
    <mergeCell ref="B59:C59"/>
    <mergeCell ref="B52:C52"/>
    <mergeCell ref="A54:C54"/>
    <mergeCell ref="B55:C55"/>
    <mergeCell ref="A97:C97"/>
    <mergeCell ref="B101:C101"/>
    <mergeCell ref="B98:C98"/>
    <mergeCell ref="B48:C48"/>
    <mergeCell ref="A134:C134"/>
    <mergeCell ref="B135:C135"/>
    <mergeCell ref="B111:C111"/>
    <mergeCell ref="A104:C104"/>
    <mergeCell ref="B79:C79"/>
    <mergeCell ref="B63:C63"/>
    <mergeCell ref="A139:C139"/>
    <mergeCell ref="B142:C142"/>
    <mergeCell ref="B140:C140"/>
    <mergeCell ref="B127:C127"/>
    <mergeCell ref="B124:C124"/>
    <mergeCell ref="B118:C118"/>
    <mergeCell ref="A47:C47"/>
    <mergeCell ref="B15:C15"/>
    <mergeCell ref="B20:C20"/>
    <mergeCell ref="B27:C27"/>
    <mergeCell ref="B34:C34"/>
    <mergeCell ref="B41:C41"/>
    <mergeCell ref="B44:C44"/>
    <mergeCell ref="B31:C31"/>
    <mergeCell ref="A148:C148"/>
    <mergeCell ref="B69:C69"/>
    <mergeCell ref="A113:C113"/>
    <mergeCell ref="B114:C114"/>
    <mergeCell ref="A117:C117"/>
    <mergeCell ref="A145:C145"/>
    <mergeCell ref="B89:C89"/>
    <mergeCell ref="B84:C84"/>
    <mergeCell ref="B121:C121"/>
    <mergeCell ref="B93:C93"/>
    <mergeCell ref="A66:C66"/>
    <mergeCell ref="B71:C71"/>
    <mergeCell ref="B74:C74"/>
    <mergeCell ref="A78:C78"/>
    <mergeCell ref="B82:C82"/>
    <mergeCell ref="B67:C67"/>
  </mergeCells>
  <hyperlinks>
    <hyperlink ref="A148:B148" r:id="rId1" display="© Commonwealth of Australia &lt;&lt;yyyy&gt;&gt;"/>
  </hyperlinks>
  <printOptions/>
  <pageMargins left="0.75" right="0.75" top="1" bottom="1" header="0.5" footer="0.5"/>
  <pageSetup horizontalDpi="600" verticalDpi="600" orientation="portrait" r:id="rId3"/>
  <drawing r:id="rId2"/>
</worksheet>
</file>

<file path=xl/worksheets/sheet18.xml><?xml version="1.0" encoding="utf-8"?>
<worksheet xmlns="http://schemas.openxmlformats.org/spreadsheetml/2006/main" xmlns:r="http://schemas.openxmlformats.org/officeDocument/2006/relationships">
  <dimension ref="A1:L189"/>
  <sheetViews>
    <sheetView zoomScalePageLayoutView="0" workbookViewId="0" topLeftCell="A1">
      <pane ySplit="9" topLeftCell="A10" activePane="bottomLeft" state="frozen"/>
      <selection pane="topLeft" activeCell="A1" sqref="A1"/>
      <selection pane="bottomLeft" activeCell="A2" sqref="A2:K2"/>
    </sheetView>
  </sheetViews>
  <sheetFormatPr defaultColWidth="9.140625" defaultRowHeight="12.75"/>
  <cols>
    <col min="1" max="1" width="5.421875" style="0" customWidth="1"/>
    <col min="2" max="2" width="3.00390625" style="0" customWidth="1"/>
    <col min="3" max="3" width="3.421875" style="0" customWidth="1"/>
    <col min="4" max="4" width="36.8515625" style="0" customWidth="1"/>
    <col min="5" max="5" width="28.140625" style="0" bestFit="1" customWidth="1"/>
    <col min="6" max="6" width="6.140625" style="0" customWidth="1"/>
    <col min="7" max="8" width="3.421875" style="0" customWidth="1"/>
    <col min="9" max="9" width="39.421875" style="0" customWidth="1"/>
    <col min="10" max="10" width="35.28125" style="0" customWidth="1"/>
    <col min="11" max="11" width="7.57421875" style="0" customWidth="1"/>
  </cols>
  <sheetData>
    <row r="1" spans="1:11" ht="60" customHeight="1">
      <c r="A1" s="390" t="s">
        <v>1503</v>
      </c>
      <c r="B1" s="390"/>
      <c r="C1" s="390"/>
      <c r="D1" s="390"/>
      <c r="E1" s="390"/>
      <c r="F1" s="390"/>
      <c r="G1" s="390"/>
      <c r="H1" s="390"/>
      <c r="I1" s="390"/>
      <c r="J1" s="390"/>
      <c r="K1" s="390"/>
    </row>
    <row r="2" spans="1:11" ht="15.75" customHeight="1">
      <c r="A2" s="309" t="s">
        <v>1566</v>
      </c>
      <c r="B2" s="309"/>
      <c r="C2" s="309"/>
      <c r="D2" s="309"/>
      <c r="E2" s="309"/>
      <c r="F2" s="309"/>
      <c r="G2" s="309"/>
      <c r="H2" s="309"/>
      <c r="I2" s="309"/>
      <c r="J2" s="309"/>
      <c r="K2" s="309"/>
    </row>
    <row r="3" spans="1:11" ht="12.75" customHeight="1">
      <c r="A3" s="319" t="s">
        <v>1076</v>
      </c>
      <c r="B3" s="319"/>
      <c r="C3" s="319"/>
      <c r="D3" s="319"/>
      <c r="E3" s="319"/>
      <c r="F3" s="319"/>
      <c r="G3" s="319"/>
      <c r="H3" s="319"/>
      <c r="I3" s="319"/>
      <c r="J3" s="319"/>
      <c r="K3" s="319"/>
    </row>
    <row r="4" spans="1:11" ht="12.75" customHeight="1">
      <c r="A4" s="391" t="s">
        <v>1604</v>
      </c>
      <c r="B4" s="391"/>
      <c r="C4" s="391"/>
      <c r="D4" s="391"/>
      <c r="E4" s="391"/>
      <c r="F4" s="391"/>
      <c r="G4" s="391"/>
      <c r="H4" s="391"/>
      <c r="I4" s="391"/>
      <c r="J4" s="391"/>
      <c r="K4" s="391"/>
    </row>
    <row r="5" spans="1:11" ht="12.75">
      <c r="A5" s="392"/>
      <c r="B5" s="392"/>
      <c r="C5" s="392"/>
      <c r="D5" s="392"/>
      <c r="E5" s="392"/>
      <c r="F5" s="392"/>
      <c r="G5" s="392"/>
      <c r="H5" s="392"/>
      <c r="I5" s="392"/>
      <c r="J5" s="392"/>
      <c r="K5" s="392"/>
    </row>
    <row r="6" spans="1:11" ht="11.25" customHeight="1">
      <c r="A6" s="393" t="s">
        <v>1506</v>
      </c>
      <c r="B6" s="394"/>
      <c r="C6" s="394"/>
      <c r="D6" s="394"/>
      <c r="E6" s="394"/>
      <c r="F6" s="393" t="s">
        <v>1504</v>
      </c>
      <c r="G6" s="394"/>
      <c r="H6" s="394"/>
      <c r="I6" s="394"/>
      <c r="J6" s="394"/>
      <c r="K6" s="395"/>
    </row>
    <row r="7" spans="1:11" ht="11.25" customHeight="1">
      <c r="A7" s="218"/>
      <c r="B7" s="388" t="s">
        <v>735</v>
      </c>
      <c r="C7" s="388"/>
      <c r="D7" s="388"/>
      <c r="E7" s="198"/>
      <c r="F7" s="199"/>
      <c r="G7" s="388" t="s">
        <v>735</v>
      </c>
      <c r="H7" s="388"/>
      <c r="I7" s="388"/>
      <c r="J7" s="198"/>
      <c r="K7" s="396" t="s">
        <v>1519</v>
      </c>
    </row>
    <row r="8" spans="1:11" ht="11.25" customHeight="1">
      <c r="A8" s="218"/>
      <c r="B8" s="231"/>
      <c r="C8" s="388" t="s">
        <v>1200</v>
      </c>
      <c r="D8" s="388"/>
      <c r="E8" s="198"/>
      <c r="F8" s="199"/>
      <c r="G8" s="231"/>
      <c r="H8" s="388" t="s">
        <v>1200</v>
      </c>
      <c r="I8" s="388"/>
      <c r="J8" s="198"/>
      <c r="K8" s="396"/>
    </row>
    <row r="9" spans="1:11" ht="11.25" customHeight="1">
      <c r="A9" s="218"/>
      <c r="B9" s="231"/>
      <c r="C9" s="231"/>
      <c r="D9" s="231" t="s">
        <v>1202</v>
      </c>
      <c r="E9" s="198" t="s">
        <v>1508</v>
      </c>
      <c r="F9" s="282"/>
      <c r="G9" s="281"/>
      <c r="H9" s="281"/>
      <c r="I9" s="281" t="s">
        <v>1202</v>
      </c>
      <c r="J9" s="280" t="s">
        <v>1509</v>
      </c>
      <c r="K9" s="396"/>
    </row>
    <row r="10" spans="1:11" ht="11.25" customHeight="1">
      <c r="A10" s="259">
        <f>1</f>
        <v>1</v>
      </c>
      <c r="B10" s="256" t="s">
        <v>57</v>
      </c>
      <c r="C10" s="256"/>
      <c r="D10" s="256"/>
      <c r="E10" s="257"/>
      <c r="F10" s="260">
        <f>1</f>
        <v>1</v>
      </c>
      <c r="G10" s="256" t="s">
        <v>57</v>
      </c>
      <c r="H10" s="256"/>
      <c r="I10" s="256"/>
      <c r="J10" s="258"/>
      <c r="K10" s="257"/>
    </row>
    <row r="11" spans="1:11" ht="11.25" customHeight="1">
      <c r="A11" s="259">
        <f>1.1</f>
        <v>1.1</v>
      </c>
      <c r="B11" s="258"/>
      <c r="C11" s="256" t="s">
        <v>152</v>
      </c>
      <c r="D11" s="256"/>
      <c r="E11" s="257" t="s">
        <v>153</v>
      </c>
      <c r="F11" s="260">
        <f>1.1</f>
        <v>1.1</v>
      </c>
      <c r="G11" s="258"/>
      <c r="H11" s="256" t="s">
        <v>58</v>
      </c>
      <c r="I11" s="258"/>
      <c r="J11" s="258" t="s">
        <v>154</v>
      </c>
      <c r="K11" s="257" t="s">
        <v>155</v>
      </c>
    </row>
    <row r="12" spans="1:11" ht="11.25" customHeight="1">
      <c r="A12" s="259" t="s">
        <v>156</v>
      </c>
      <c r="B12" s="258"/>
      <c r="C12" s="258"/>
      <c r="D12" s="258" t="s">
        <v>157</v>
      </c>
      <c r="E12" s="257"/>
      <c r="F12" s="260" t="s">
        <v>156</v>
      </c>
      <c r="G12" s="258"/>
      <c r="H12" s="258"/>
      <c r="I12" s="258" t="s">
        <v>157</v>
      </c>
      <c r="J12" s="258"/>
      <c r="K12" s="257" t="s">
        <v>158</v>
      </c>
    </row>
    <row r="13" spans="1:11" ht="11.25" customHeight="1">
      <c r="A13" s="259" t="s">
        <v>159</v>
      </c>
      <c r="B13" s="258"/>
      <c r="C13" s="258"/>
      <c r="D13" s="258" t="s">
        <v>160</v>
      </c>
      <c r="E13" s="257"/>
      <c r="F13" s="260" t="s">
        <v>159</v>
      </c>
      <c r="G13" s="258"/>
      <c r="H13" s="258"/>
      <c r="I13" s="258" t="s">
        <v>160</v>
      </c>
      <c r="J13" s="258"/>
      <c r="K13" s="257" t="s">
        <v>158</v>
      </c>
    </row>
    <row r="14" spans="1:11" ht="11.25" customHeight="1">
      <c r="A14" s="259" t="s">
        <v>161</v>
      </c>
      <c r="B14" s="258"/>
      <c r="C14" s="258"/>
      <c r="D14" s="258" t="s">
        <v>162</v>
      </c>
      <c r="E14" s="257" t="s">
        <v>163</v>
      </c>
      <c r="F14" s="260" t="s">
        <v>161</v>
      </c>
      <c r="G14" s="258"/>
      <c r="H14" s="258"/>
      <c r="I14" s="258" t="s">
        <v>164</v>
      </c>
      <c r="J14" s="258"/>
      <c r="K14" s="257" t="s">
        <v>158</v>
      </c>
    </row>
    <row r="15" spans="1:11" ht="11.25" customHeight="1">
      <c r="A15" s="259" t="s">
        <v>165</v>
      </c>
      <c r="B15" s="258"/>
      <c r="C15" s="258"/>
      <c r="D15" s="258" t="s">
        <v>164</v>
      </c>
      <c r="E15" s="257"/>
      <c r="F15" s="260"/>
      <c r="G15" s="258"/>
      <c r="H15" s="258"/>
      <c r="I15" s="258"/>
      <c r="J15" s="258"/>
      <c r="K15" s="257" t="s">
        <v>158</v>
      </c>
    </row>
    <row r="16" spans="1:11" ht="11.25" customHeight="1">
      <c r="A16" s="259">
        <f>1.2</f>
        <v>1.2</v>
      </c>
      <c r="B16" s="258"/>
      <c r="C16" s="256" t="s">
        <v>166</v>
      </c>
      <c r="D16" s="258"/>
      <c r="E16" s="257"/>
      <c r="F16" s="260">
        <f>1.2</f>
        <v>1.2</v>
      </c>
      <c r="G16" s="258"/>
      <c r="H16" s="256" t="s">
        <v>166</v>
      </c>
      <c r="I16" s="258"/>
      <c r="J16" s="258"/>
      <c r="K16" s="257" t="s">
        <v>158</v>
      </c>
    </row>
    <row r="17" spans="1:11" ht="11.25" customHeight="1">
      <c r="A17" s="259" t="s">
        <v>167</v>
      </c>
      <c r="B17" s="258"/>
      <c r="C17" s="258"/>
      <c r="D17" s="258" t="s">
        <v>63</v>
      </c>
      <c r="E17" s="257"/>
      <c r="F17" s="260" t="s">
        <v>167</v>
      </c>
      <c r="G17" s="258"/>
      <c r="H17" s="258"/>
      <c r="I17" s="258" t="s">
        <v>63</v>
      </c>
      <c r="J17" s="258"/>
      <c r="K17" s="257" t="s">
        <v>158</v>
      </c>
    </row>
    <row r="18" spans="1:11" ht="11.25" customHeight="1">
      <c r="A18" s="259" t="s">
        <v>168</v>
      </c>
      <c r="B18" s="258"/>
      <c r="C18" s="258"/>
      <c r="D18" s="258" t="s">
        <v>64</v>
      </c>
      <c r="E18" s="257"/>
      <c r="F18" s="260" t="s">
        <v>168</v>
      </c>
      <c r="G18" s="258"/>
      <c r="H18" s="258"/>
      <c r="I18" s="258" t="s">
        <v>64</v>
      </c>
      <c r="J18" s="258"/>
      <c r="K18" s="257" t="s">
        <v>158</v>
      </c>
    </row>
    <row r="19" spans="1:11" ht="11.25" customHeight="1">
      <c r="A19" s="259" t="s">
        <v>169</v>
      </c>
      <c r="B19" s="258"/>
      <c r="C19" s="258"/>
      <c r="D19" s="258" t="s">
        <v>65</v>
      </c>
      <c r="E19" s="257"/>
      <c r="F19" s="260" t="s">
        <v>169</v>
      </c>
      <c r="G19" s="258"/>
      <c r="H19" s="258"/>
      <c r="I19" s="258" t="s">
        <v>65</v>
      </c>
      <c r="J19" s="258"/>
      <c r="K19" s="257" t="s">
        <v>158</v>
      </c>
    </row>
    <row r="20" spans="1:11" ht="11.25" customHeight="1">
      <c r="A20" s="259" t="s">
        <v>170</v>
      </c>
      <c r="B20" s="258"/>
      <c r="C20" s="258"/>
      <c r="D20" s="258" t="s">
        <v>66</v>
      </c>
      <c r="E20" s="257"/>
      <c r="F20" s="260" t="s">
        <v>170</v>
      </c>
      <c r="G20" s="258"/>
      <c r="H20" s="258"/>
      <c r="I20" s="258" t="s">
        <v>66</v>
      </c>
      <c r="J20" s="258"/>
      <c r="K20" s="257" t="s">
        <v>158</v>
      </c>
    </row>
    <row r="21" spans="1:11" ht="11.25" customHeight="1">
      <c r="A21" s="259">
        <f>1.3</f>
        <v>1.3</v>
      </c>
      <c r="B21" s="258"/>
      <c r="C21" s="256" t="s">
        <v>67</v>
      </c>
      <c r="D21" s="258"/>
      <c r="E21" s="257"/>
      <c r="F21" s="260">
        <f>1.3</f>
        <v>1.3</v>
      </c>
      <c r="G21" s="258"/>
      <c r="H21" s="256" t="s">
        <v>67</v>
      </c>
      <c r="I21" s="258"/>
      <c r="J21" s="258"/>
      <c r="K21" s="257" t="s">
        <v>158</v>
      </c>
    </row>
    <row r="22" spans="1:11" ht="11.25" customHeight="1">
      <c r="A22" s="259" t="s">
        <v>171</v>
      </c>
      <c r="B22" s="258"/>
      <c r="C22" s="258"/>
      <c r="D22" s="258" t="s">
        <v>172</v>
      </c>
      <c r="E22" s="257"/>
      <c r="F22" s="260" t="s">
        <v>171</v>
      </c>
      <c r="G22" s="258"/>
      <c r="H22" s="258"/>
      <c r="I22" s="258" t="s">
        <v>172</v>
      </c>
      <c r="J22" s="258"/>
      <c r="K22" s="257" t="s">
        <v>158</v>
      </c>
    </row>
    <row r="23" spans="1:11" ht="11.25" customHeight="1">
      <c r="A23" s="259" t="s">
        <v>173</v>
      </c>
      <c r="B23" s="258"/>
      <c r="C23" s="258"/>
      <c r="D23" s="258" t="s">
        <v>174</v>
      </c>
      <c r="E23" s="257"/>
      <c r="F23" s="260" t="s">
        <v>173</v>
      </c>
      <c r="G23" s="258"/>
      <c r="H23" s="258"/>
      <c r="I23" s="258" t="s">
        <v>174</v>
      </c>
      <c r="J23" s="258"/>
      <c r="K23" s="257" t="s">
        <v>158</v>
      </c>
    </row>
    <row r="24" spans="1:11" ht="11.25" customHeight="1">
      <c r="A24" s="259" t="s">
        <v>175</v>
      </c>
      <c r="B24" s="258"/>
      <c r="C24" s="258"/>
      <c r="D24" s="258" t="s">
        <v>70</v>
      </c>
      <c r="E24" s="257"/>
      <c r="F24" s="260" t="s">
        <v>175</v>
      </c>
      <c r="G24" s="258"/>
      <c r="H24" s="258"/>
      <c r="I24" s="258" t="s">
        <v>70</v>
      </c>
      <c r="J24" s="258"/>
      <c r="K24" s="257" t="s">
        <v>158</v>
      </c>
    </row>
    <row r="25" spans="1:11" ht="11.25" customHeight="1">
      <c r="A25" s="259" t="s">
        <v>176</v>
      </c>
      <c r="B25" s="258"/>
      <c r="C25" s="258"/>
      <c r="D25" s="258" t="s">
        <v>71</v>
      </c>
      <c r="E25" s="257"/>
      <c r="F25" s="260" t="s">
        <v>176</v>
      </c>
      <c r="G25" s="258"/>
      <c r="H25" s="258"/>
      <c r="I25" s="258" t="s">
        <v>71</v>
      </c>
      <c r="J25" s="258"/>
      <c r="K25" s="257" t="s">
        <v>158</v>
      </c>
    </row>
    <row r="26" spans="1:11" ht="11.25" customHeight="1">
      <c r="A26" s="259" t="s">
        <v>177</v>
      </c>
      <c r="B26" s="258"/>
      <c r="C26" s="258"/>
      <c r="D26" s="258" t="s">
        <v>178</v>
      </c>
      <c r="E26" s="257"/>
      <c r="F26" s="260" t="s">
        <v>177</v>
      </c>
      <c r="G26" s="258"/>
      <c r="H26" s="258"/>
      <c r="I26" s="258" t="s">
        <v>178</v>
      </c>
      <c r="J26" s="258"/>
      <c r="K26" s="257" t="s">
        <v>158</v>
      </c>
    </row>
    <row r="27" spans="1:11" ht="11.25" customHeight="1">
      <c r="A27" s="259" t="s">
        <v>179</v>
      </c>
      <c r="B27" s="258"/>
      <c r="C27" s="258"/>
      <c r="D27" s="258" t="s">
        <v>180</v>
      </c>
      <c r="E27" s="257"/>
      <c r="F27" s="260" t="s">
        <v>179</v>
      </c>
      <c r="G27" s="258"/>
      <c r="H27" s="258"/>
      <c r="I27" s="258" t="s">
        <v>180</v>
      </c>
      <c r="J27" s="258"/>
      <c r="K27" s="257" t="s">
        <v>158</v>
      </c>
    </row>
    <row r="28" spans="1:11" ht="11.25" customHeight="1">
      <c r="A28" s="259" t="s">
        <v>181</v>
      </c>
      <c r="B28" s="258"/>
      <c r="C28" s="258"/>
      <c r="D28" s="258" t="s">
        <v>182</v>
      </c>
      <c r="E28" s="257" t="s">
        <v>153</v>
      </c>
      <c r="F28" s="260" t="s">
        <v>181</v>
      </c>
      <c r="G28" s="258"/>
      <c r="H28" s="258"/>
      <c r="I28" s="258" t="s">
        <v>74</v>
      </c>
      <c r="J28" s="258" t="s">
        <v>153</v>
      </c>
      <c r="K28" s="257" t="s">
        <v>155</v>
      </c>
    </row>
    <row r="29" spans="1:11" ht="11.25" customHeight="1">
      <c r="A29" s="259">
        <f>1.4</f>
        <v>1.4</v>
      </c>
      <c r="B29" s="258"/>
      <c r="C29" s="256" t="s">
        <v>183</v>
      </c>
      <c r="D29" s="258"/>
      <c r="E29" s="257"/>
      <c r="F29" s="260">
        <f>1.4</f>
        <v>1.4</v>
      </c>
      <c r="G29" s="258"/>
      <c r="H29" s="256" t="s">
        <v>183</v>
      </c>
      <c r="I29" s="258"/>
      <c r="J29" s="258"/>
      <c r="K29" s="257" t="s">
        <v>158</v>
      </c>
    </row>
    <row r="30" spans="1:11" ht="11.25" customHeight="1">
      <c r="A30" s="259" t="s">
        <v>184</v>
      </c>
      <c r="B30" s="258"/>
      <c r="C30" s="258"/>
      <c r="D30" s="258" t="s">
        <v>185</v>
      </c>
      <c r="E30" s="257"/>
      <c r="F30" s="260" t="s">
        <v>184</v>
      </c>
      <c r="G30" s="258"/>
      <c r="H30" s="258"/>
      <c r="I30" s="258" t="s">
        <v>185</v>
      </c>
      <c r="J30" s="258"/>
      <c r="K30" s="257" t="s">
        <v>158</v>
      </c>
    </row>
    <row r="31" spans="1:11" ht="11.25" customHeight="1">
      <c r="A31" s="259" t="s">
        <v>186</v>
      </c>
      <c r="B31" s="258"/>
      <c r="C31" s="258"/>
      <c r="D31" s="258" t="s">
        <v>187</v>
      </c>
      <c r="E31" s="257" t="s">
        <v>188</v>
      </c>
      <c r="F31" s="260" t="s">
        <v>186</v>
      </c>
      <c r="G31" s="258"/>
      <c r="H31" s="258"/>
      <c r="I31" s="258" t="s">
        <v>189</v>
      </c>
      <c r="J31" s="258" t="s">
        <v>190</v>
      </c>
      <c r="K31" s="257" t="s">
        <v>191</v>
      </c>
    </row>
    <row r="32" spans="1:11" ht="11.25" customHeight="1">
      <c r="A32" s="259" t="s">
        <v>192</v>
      </c>
      <c r="B32" s="258"/>
      <c r="C32" s="258"/>
      <c r="D32" s="258" t="s">
        <v>193</v>
      </c>
      <c r="E32" s="257" t="s">
        <v>188</v>
      </c>
      <c r="F32" s="260"/>
      <c r="G32" s="258"/>
      <c r="H32" s="258"/>
      <c r="I32" s="258"/>
      <c r="J32" s="258"/>
      <c r="K32" s="257" t="s">
        <v>158</v>
      </c>
    </row>
    <row r="33" spans="1:11" ht="11.25" customHeight="1">
      <c r="A33" s="259">
        <f>1.5</f>
        <v>1.5</v>
      </c>
      <c r="B33" s="258"/>
      <c r="C33" s="256" t="s">
        <v>194</v>
      </c>
      <c r="D33" s="258"/>
      <c r="E33" s="257"/>
      <c r="F33" s="260">
        <f>1.5</f>
        <v>1.5</v>
      </c>
      <c r="G33" s="258"/>
      <c r="H33" s="256" t="s">
        <v>194</v>
      </c>
      <c r="I33" s="258"/>
      <c r="J33" s="258"/>
      <c r="K33" s="257" t="s">
        <v>158</v>
      </c>
    </row>
    <row r="34" spans="1:11" ht="11.25" customHeight="1">
      <c r="A34" s="259" t="s">
        <v>195</v>
      </c>
      <c r="B34" s="258"/>
      <c r="C34" s="258"/>
      <c r="D34" s="258" t="s">
        <v>196</v>
      </c>
      <c r="E34" s="257"/>
      <c r="F34" s="260" t="s">
        <v>195</v>
      </c>
      <c r="G34" s="258"/>
      <c r="H34" s="258"/>
      <c r="I34" s="258" t="s">
        <v>196</v>
      </c>
      <c r="J34" s="258"/>
      <c r="K34" s="257" t="s">
        <v>158</v>
      </c>
    </row>
    <row r="35" spans="1:11" ht="11.25" customHeight="1">
      <c r="A35" s="259" t="s">
        <v>197</v>
      </c>
      <c r="B35" s="258"/>
      <c r="C35" s="258"/>
      <c r="D35" s="258" t="s">
        <v>198</v>
      </c>
      <c r="E35" s="257" t="s">
        <v>199</v>
      </c>
      <c r="F35" s="260" t="s">
        <v>197</v>
      </c>
      <c r="G35" s="258"/>
      <c r="H35" s="258"/>
      <c r="I35" s="258" t="s">
        <v>200</v>
      </c>
      <c r="J35" s="258"/>
      <c r="K35" s="257" t="s">
        <v>158</v>
      </c>
    </row>
    <row r="36" spans="1:11" ht="11.25" customHeight="1">
      <c r="A36" s="259" t="s">
        <v>201</v>
      </c>
      <c r="B36" s="258"/>
      <c r="C36" s="258"/>
      <c r="D36" s="258" t="s">
        <v>200</v>
      </c>
      <c r="E36" s="257"/>
      <c r="F36" s="260" t="s">
        <v>201</v>
      </c>
      <c r="G36" s="258"/>
      <c r="H36" s="258"/>
      <c r="I36" s="258" t="s">
        <v>202</v>
      </c>
      <c r="J36" s="258" t="s">
        <v>203</v>
      </c>
      <c r="K36" s="257" t="s">
        <v>155</v>
      </c>
    </row>
    <row r="37" spans="1:11" ht="11.25" customHeight="1">
      <c r="A37" s="259">
        <f>1.6</f>
        <v>1.6</v>
      </c>
      <c r="B37" s="258"/>
      <c r="C37" s="256" t="s">
        <v>204</v>
      </c>
      <c r="D37" s="258"/>
      <c r="E37" s="257"/>
      <c r="F37" s="260">
        <f>1.6</f>
        <v>1.6</v>
      </c>
      <c r="G37" s="258"/>
      <c r="H37" s="256" t="s">
        <v>204</v>
      </c>
      <c r="I37" s="258"/>
      <c r="J37" s="258"/>
      <c r="K37" s="257" t="s">
        <v>158</v>
      </c>
    </row>
    <row r="38" spans="1:11" ht="11.25" customHeight="1">
      <c r="A38" s="259" t="s">
        <v>205</v>
      </c>
      <c r="B38" s="258"/>
      <c r="C38" s="258"/>
      <c r="D38" s="258" t="s">
        <v>206</v>
      </c>
      <c r="E38" s="257"/>
      <c r="F38" s="260" t="s">
        <v>205</v>
      </c>
      <c r="G38" s="258"/>
      <c r="H38" s="258"/>
      <c r="I38" s="258" t="s">
        <v>206</v>
      </c>
      <c r="J38" s="258"/>
      <c r="K38" s="257" t="s">
        <v>158</v>
      </c>
    </row>
    <row r="39" spans="1:11" ht="11.25" customHeight="1">
      <c r="A39" s="259" t="s">
        <v>207</v>
      </c>
      <c r="B39" s="258"/>
      <c r="C39" s="258"/>
      <c r="D39" s="258" t="s">
        <v>208</v>
      </c>
      <c r="E39" s="257"/>
      <c r="F39" s="260" t="s">
        <v>207</v>
      </c>
      <c r="G39" s="258"/>
      <c r="H39" s="258"/>
      <c r="I39" s="258" t="s">
        <v>208</v>
      </c>
      <c r="J39" s="258"/>
      <c r="K39" s="257" t="s">
        <v>158</v>
      </c>
    </row>
    <row r="40" spans="1:11" ht="11.25" customHeight="1">
      <c r="A40" s="259" t="s">
        <v>209</v>
      </c>
      <c r="B40" s="258"/>
      <c r="C40" s="258"/>
      <c r="D40" s="258" t="s">
        <v>210</v>
      </c>
      <c r="E40" s="257" t="s">
        <v>153</v>
      </c>
      <c r="F40" s="260" t="s">
        <v>209</v>
      </c>
      <c r="G40" s="258"/>
      <c r="H40" s="258"/>
      <c r="I40" s="258" t="s">
        <v>211</v>
      </c>
      <c r="J40" s="258" t="s">
        <v>153</v>
      </c>
      <c r="K40" s="257" t="s">
        <v>155</v>
      </c>
    </row>
    <row r="41" spans="1:11" ht="11.25" customHeight="1">
      <c r="A41" s="259">
        <f>1.7</f>
        <v>1.7</v>
      </c>
      <c r="B41" s="258"/>
      <c r="C41" s="256" t="s">
        <v>212</v>
      </c>
      <c r="D41" s="258"/>
      <c r="E41" s="257"/>
      <c r="F41" s="260">
        <f>1.7</f>
        <v>1.7</v>
      </c>
      <c r="G41" s="258"/>
      <c r="H41" s="256" t="s">
        <v>212</v>
      </c>
      <c r="I41" s="258"/>
      <c r="J41" s="258"/>
      <c r="K41" s="257" t="s">
        <v>158</v>
      </c>
    </row>
    <row r="42" spans="1:11" ht="11.25" customHeight="1">
      <c r="A42" s="259" t="s">
        <v>213</v>
      </c>
      <c r="B42" s="258"/>
      <c r="C42" s="258"/>
      <c r="D42" s="258" t="s">
        <v>214</v>
      </c>
      <c r="E42" s="257" t="s">
        <v>153</v>
      </c>
      <c r="F42" s="260" t="s">
        <v>213</v>
      </c>
      <c r="G42" s="258"/>
      <c r="H42" s="258"/>
      <c r="I42" s="258" t="s">
        <v>215</v>
      </c>
      <c r="J42" s="258" t="s">
        <v>153</v>
      </c>
      <c r="K42" s="257" t="s">
        <v>155</v>
      </c>
    </row>
    <row r="43" spans="1:11" ht="11.25" customHeight="1">
      <c r="A43" s="259" t="s">
        <v>216</v>
      </c>
      <c r="B43" s="258"/>
      <c r="C43" s="258"/>
      <c r="D43" s="258" t="s">
        <v>217</v>
      </c>
      <c r="E43" s="257" t="s">
        <v>153</v>
      </c>
      <c r="F43" s="260" t="s">
        <v>216</v>
      </c>
      <c r="G43" s="258"/>
      <c r="H43" s="258"/>
      <c r="I43" s="258" t="s">
        <v>218</v>
      </c>
      <c r="J43" s="258" t="s">
        <v>153</v>
      </c>
      <c r="K43" s="257" t="s">
        <v>155</v>
      </c>
    </row>
    <row r="44" spans="1:11" ht="11.25" customHeight="1">
      <c r="A44" s="259">
        <f>1.8</f>
        <v>1.8</v>
      </c>
      <c r="B44" s="258"/>
      <c r="C44" s="256" t="s">
        <v>84</v>
      </c>
      <c r="D44" s="258"/>
      <c r="E44" s="257"/>
      <c r="F44" s="260">
        <f>1.8</f>
        <v>1.8</v>
      </c>
      <c r="G44" s="258"/>
      <c r="H44" s="256" t="s">
        <v>84</v>
      </c>
      <c r="I44" s="258"/>
      <c r="J44" s="258"/>
      <c r="K44" s="257" t="s">
        <v>158</v>
      </c>
    </row>
    <row r="45" spans="1:11" ht="11.25" customHeight="1">
      <c r="A45" s="259" t="s">
        <v>219</v>
      </c>
      <c r="B45" s="258"/>
      <c r="C45" s="258"/>
      <c r="D45" s="258" t="s">
        <v>85</v>
      </c>
      <c r="E45" s="257"/>
      <c r="F45" s="260" t="s">
        <v>219</v>
      </c>
      <c r="G45" s="258"/>
      <c r="H45" s="258"/>
      <c r="I45" s="258" t="s">
        <v>85</v>
      </c>
      <c r="J45" s="258"/>
      <c r="K45" s="257" t="s">
        <v>158</v>
      </c>
    </row>
    <row r="46" spans="1:11" ht="11.25" customHeight="1">
      <c r="A46" s="259" t="s">
        <v>220</v>
      </c>
      <c r="B46" s="258"/>
      <c r="C46" s="258"/>
      <c r="D46" s="258" t="s">
        <v>221</v>
      </c>
      <c r="E46" s="257" t="s">
        <v>222</v>
      </c>
      <c r="F46" s="260" t="s">
        <v>220</v>
      </c>
      <c r="G46" s="258"/>
      <c r="H46" s="258"/>
      <c r="I46" s="258" t="s">
        <v>86</v>
      </c>
      <c r="J46" s="258"/>
      <c r="K46" s="257" t="s">
        <v>158</v>
      </c>
    </row>
    <row r="47" spans="1:11" ht="11.25" customHeight="1">
      <c r="A47" s="259" t="s">
        <v>223</v>
      </c>
      <c r="B47" s="258"/>
      <c r="C47" s="258"/>
      <c r="D47" s="258" t="s">
        <v>86</v>
      </c>
      <c r="E47" s="257"/>
      <c r="F47" s="260" t="s">
        <v>223</v>
      </c>
      <c r="G47" s="258"/>
      <c r="H47" s="258"/>
      <c r="I47" s="258" t="s">
        <v>87</v>
      </c>
      <c r="J47" s="258"/>
      <c r="K47" s="257" t="s">
        <v>158</v>
      </c>
    </row>
    <row r="48" spans="1:11" ht="11.25" customHeight="1">
      <c r="A48" s="259" t="s">
        <v>224</v>
      </c>
      <c r="B48" s="258"/>
      <c r="C48" s="258"/>
      <c r="D48" s="258" t="s">
        <v>87</v>
      </c>
      <c r="E48" s="257"/>
      <c r="F48" s="260" t="s">
        <v>224</v>
      </c>
      <c r="G48" s="258"/>
      <c r="H48" s="258"/>
      <c r="I48" s="258" t="s">
        <v>225</v>
      </c>
      <c r="J48" s="258" t="s">
        <v>226</v>
      </c>
      <c r="K48" s="257" t="s">
        <v>191</v>
      </c>
    </row>
    <row r="49" spans="1:11" ht="11.25" customHeight="1">
      <c r="A49" s="259" t="s">
        <v>227</v>
      </c>
      <c r="B49" s="258"/>
      <c r="C49" s="258"/>
      <c r="D49" s="258" t="s">
        <v>228</v>
      </c>
      <c r="E49" s="257" t="s">
        <v>222</v>
      </c>
      <c r="F49" s="260" t="s">
        <v>227</v>
      </c>
      <c r="G49" s="258"/>
      <c r="H49" s="258"/>
      <c r="I49" s="258" t="s">
        <v>89</v>
      </c>
      <c r="J49" s="258" t="s">
        <v>229</v>
      </c>
      <c r="K49" s="257" t="s">
        <v>191</v>
      </c>
    </row>
    <row r="50" spans="1:11" ht="11.25" customHeight="1">
      <c r="A50" s="259" t="s">
        <v>230</v>
      </c>
      <c r="B50" s="258"/>
      <c r="C50" s="258"/>
      <c r="D50" s="258" t="s">
        <v>231</v>
      </c>
      <c r="E50" s="257" t="s">
        <v>163</v>
      </c>
      <c r="F50" s="260" t="s">
        <v>230</v>
      </c>
      <c r="G50" s="258"/>
      <c r="H50" s="258"/>
      <c r="I50" s="258" t="s">
        <v>90</v>
      </c>
      <c r="J50" s="258" t="s">
        <v>232</v>
      </c>
      <c r="K50" s="257" t="s">
        <v>155</v>
      </c>
    </row>
    <row r="51" spans="1:11" ht="11.25" customHeight="1">
      <c r="A51" s="259" t="s">
        <v>233</v>
      </c>
      <c r="B51" s="258"/>
      <c r="C51" s="258"/>
      <c r="D51" s="258" t="s">
        <v>234</v>
      </c>
      <c r="E51" s="257" t="s">
        <v>163</v>
      </c>
      <c r="F51" s="260"/>
      <c r="G51" s="258"/>
      <c r="H51" s="258"/>
      <c r="I51" s="258"/>
      <c r="J51" s="258"/>
      <c r="K51" s="257" t="s">
        <v>158</v>
      </c>
    </row>
    <row r="52" spans="1:11" ht="11.25" customHeight="1">
      <c r="A52" s="259" t="s">
        <v>235</v>
      </c>
      <c r="B52" s="258"/>
      <c r="C52" s="258"/>
      <c r="D52" s="258" t="s">
        <v>84</v>
      </c>
      <c r="E52" s="257" t="s">
        <v>236</v>
      </c>
      <c r="F52" s="260"/>
      <c r="G52" s="258"/>
      <c r="H52" s="258"/>
      <c r="I52" s="258"/>
      <c r="J52" s="258"/>
      <c r="K52" s="257" t="s">
        <v>158</v>
      </c>
    </row>
    <row r="53" spans="1:11" ht="11.25" customHeight="1">
      <c r="A53" s="259"/>
      <c r="B53" s="258"/>
      <c r="C53" s="258"/>
      <c r="D53" s="258"/>
      <c r="E53" s="257"/>
      <c r="F53" s="260"/>
      <c r="G53" s="258"/>
      <c r="H53" s="258"/>
      <c r="I53" s="258"/>
      <c r="J53" s="258"/>
      <c r="K53" s="257"/>
    </row>
    <row r="54" spans="1:11" ht="11.25" customHeight="1">
      <c r="A54" s="290">
        <f>2</f>
        <v>2</v>
      </c>
      <c r="B54" s="291" t="s">
        <v>237</v>
      </c>
      <c r="C54" s="253"/>
      <c r="D54" s="253"/>
      <c r="E54" s="254"/>
      <c r="F54" s="292">
        <f>2</f>
        <v>2</v>
      </c>
      <c r="G54" s="291" t="s">
        <v>237</v>
      </c>
      <c r="H54" s="253"/>
      <c r="I54" s="253"/>
      <c r="J54" s="253"/>
      <c r="K54" s="254" t="s">
        <v>158</v>
      </c>
    </row>
    <row r="55" spans="1:11" ht="11.25" customHeight="1">
      <c r="A55" s="259">
        <f>2.1</f>
        <v>2.1</v>
      </c>
      <c r="B55" s="258"/>
      <c r="C55" s="256" t="s">
        <v>238</v>
      </c>
      <c r="D55" s="258"/>
      <c r="E55" s="257" t="s">
        <v>239</v>
      </c>
      <c r="F55" s="260">
        <f>2.1</f>
        <v>2.1</v>
      </c>
      <c r="G55" s="258"/>
      <c r="H55" s="256" t="s">
        <v>99</v>
      </c>
      <c r="I55" s="258"/>
      <c r="J55" s="258" t="s">
        <v>240</v>
      </c>
      <c r="K55" s="257" t="s">
        <v>191</v>
      </c>
    </row>
    <row r="56" spans="1:11" ht="11.25" customHeight="1">
      <c r="A56" s="259" t="s">
        <v>241</v>
      </c>
      <c r="B56" s="258"/>
      <c r="C56" s="258"/>
      <c r="D56" s="258" t="s">
        <v>242</v>
      </c>
      <c r="E56" s="257" t="s">
        <v>243</v>
      </c>
      <c r="F56" s="260" t="s">
        <v>241</v>
      </c>
      <c r="G56" s="258"/>
      <c r="H56" s="258"/>
      <c r="I56" s="258" t="s">
        <v>100</v>
      </c>
      <c r="J56" s="258" t="s">
        <v>244</v>
      </c>
      <c r="K56" s="257" t="s">
        <v>191</v>
      </c>
    </row>
    <row r="57" spans="1:11" ht="11.25" customHeight="1">
      <c r="A57" s="259" t="s">
        <v>245</v>
      </c>
      <c r="B57" s="258"/>
      <c r="C57" s="258"/>
      <c r="D57" s="258" t="s">
        <v>246</v>
      </c>
      <c r="E57" s="257" t="s">
        <v>243</v>
      </c>
      <c r="F57" s="260" t="s">
        <v>245</v>
      </c>
      <c r="G57" s="258"/>
      <c r="H57" s="258"/>
      <c r="I57" s="258" t="s">
        <v>247</v>
      </c>
      <c r="J57" s="258"/>
      <c r="K57" s="257" t="s">
        <v>158</v>
      </c>
    </row>
    <row r="58" spans="1:11" ht="11.25" customHeight="1">
      <c r="A58" s="259" t="s">
        <v>248</v>
      </c>
      <c r="B58" s="258"/>
      <c r="C58" s="258"/>
      <c r="D58" s="258" t="s">
        <v>247</v>
      </c>
      <c r="E58" s="257"/>
      <c r="F58" s="260" t="s">
        <v>248</v>
      </c>
      <c r="G58" s="258"/>
      <c r="H58" s="258"/>
      <c r="I58" s="258" t="s">
        <v>249</v>
      </c>
      <c r="J58" s="258"/>
      <c r="K58" s="257" t="s">
        <v>158</v>
      </c>
    </row>
    <row r="59" spans="1:11" ht="11.25" customHeight="1">
      <c r="A59" s="259" t="s">
        <v>250</v>
      </c>
      <c r="B59" s="258"/>
      <c r="C59" s="258"/>
      <c r="D59" s="258" t="s">
        <v>249</v>
      </c>
      <c r="E59" s="257"/>
      <c r="F59" s="260"/>
      <c r="G59" s="258"/>
      <c r="H59" s="258"/>
      <c r="I59" s="258"/>
      <c r="J59" s="258"/>
      <c r="K59" s="257" t="s">
        <v>158</v>
      </c>
    </row>
    <row r="60" spans="1:11" ht="11.25" customHeight="1">
      <c r="A60" s="259" t="s">
        <v>251</v>
      </c>
      <c r="B60" s="258"/>
      <c r="C60" s="258"/>
      <c r="D60" s="258" t="s">
        <v>252</v>
      </c>
      <c r="E60" s="257" t="s">
        <v>253</v>
      </c>
      <c r="F60" s="260"/>
      <c r="G60" s="258"/>
      <c r="H60" s="258"/>
      <c r="I60" s="258"/>
      <c r="J60" s="258"/>
      <c r="K60" s="257" t="s">
        <v>158</v>
      </c>
    </row>
    <row r="61" spans="1:11" ht="11.25" customHeight="1">
      <c r="A61" s="259">
        <f>2.2</f>
        <v>2.2</v>
      </c>
      <c r="B61" s="258"/>
      <c r="C61" s="256" t="s">
        <v>254</v>
      </c>
      <c r="D61" s="258"/>
      <c r="E61" s="257" t="s">
        <v>255</v>
      </c>
      <c r="F61" s="260">
        <f>2.2</f>
        <v>2.2</v>
      </c>
      <c r="G61" s="258"/>
      <c r="H61" s="256" t="s">
        <v>102</v>
      </c>
      <c r="I61" s="258"/>
      <c r="J61" s="258" t="s">
        <v>256</v>
      </c>
      <c r="K61" s="257" t="s">
        <v>191</v>
      </c>
    </row>
    <row r="62" spans="1:11" ht="11.25" customHeight="1">
      <c r="A62" s="259" t="s">
        <v>257</v>
      </c>
      <c r="B62" s="258"/>
      <c r="C62" s="258"/>
      <c r="D62" s="258" t="s">
        <v>258</v>
      </c>
      <c r="E62" s="257" t="s">
        <v>259</v>
      </c>
      <c r="F62" s="260" t="s">
        <v>257</v>
      </c>
      <c r="G62" s="258"/>
      <c r="H62" s="258"/>
      <c r="I62" s="258" t="s">
        <v>103</v>
      </c>
      <c r="J62" s="258" t="s">
        <v>260</v>
      </c>
      <c r="K62" s="257" t="s">
        <v>191</v>
      </c>
    </row>
    <row r="63" spans="1:11" ht="11.25" customHeight="1">
      <c r="A63" s="259" t="s">
        <v>261</v>
      </c>
      <c r="B63" s="258"/>
      <c r="C63" s="258"/>
      <c r="D63" s="258" t="s">
        <v>262</v>
      </c>
      <c r="E63" s="257" t="s">
        <v>259</v>
      </c>
      <c r="F63" s="260" t="s">
        <v>261</v>
      </c>
      <c r="G63" s="258"/>
      <c r="H63" s="258"/>
      <c r="I63" s="258" t="s">
        <v>263</v>
      </c>
      <c r="J63" s="258"/>
      <c r="K63" s="257" t="s">
        <v>158</v>
      </c>
    </row>
    <row r="64" spans="1:11" ht="11.25" customHeight="1">
      <c r="A64" s="259" t="s">
        <v>264</v>
      </c>
      <c r="B64" s="258"/>
      <c r="C64" s="258"/>
      <c r="D64" s="258" t="s">
        <v>263</v>
      </c>
      <c r="E64" s="257"/>
      <c r="F64" s="260"/>
      <c r="G64" s="258"/>
      <c r="H64" s="258"/>
      <c r="I64" s="258"/>
      <c r="J64" s="258"/>
      <c r="K64" s="257" t="s">
        <v>158</v>
      </c>
    </row>
    <row r="65" spans="1:11" ht="11.25" customHeight="1">
      <c r="A65" s="259" t="s">
        <v>265</v>
      </c>
      <c r="B65" s="258"/>
      <c r="C65" s="258"/>
      <c r="D65" s="258" t="s">
        <v>266</v>
      </c>
      <c r="E65" s="257" t="s">
        <v>267</v>
      </c>
      <c r="F65" s="260">
        <f>2.3</f>
        <v>2.3</v>
      </c>
      <c r="G65" s="258"/>
      <c r="H65" s="256" t="s">
        <v>268</v>
      </c>
      <c r="I65" s="258"/>
      <c r="J65" s="258" t="s">
        <v>269</v>
      </c>
      <c r="K65" s="257" t="s">
        <v>191</v>
      </c>
    </row>
    <row r="66" spans="1:11" ht="11.25" customHeight="1">
      <c r="A66" s="259">
        <f>2.3</f>
        <v>2.3</v>
      </c>
      <c r="B66" s="258"/>
      <c r="C66" s="256" t="s">
        <v>270</v>
      </c>
      <c r="D66" s="258"/>
      <c r="E66" s="257" t="s">
        <v>271</v>
      </c>
      <c r="F66" s="260" t="s">
        <v>272</v>
      </c>
      <c r="G66" s="258"/>
      <c r="H66" s="258"/>
      <c r="I66" s="258" t="s">
        <v>252</v>
      </c>
      <c r="J66" s="258" t="s">
        <v>273</v>
      </c>
      <c r="K66" s="257" t="s">
        <v>155</v>
      </c>
    </row>
    <row r="67" spans="1:11" ht="11.25" customHeight="1">
      <c r="A67" s="259" t="s">
        <v>272</v>
      </c>
      <c r="B67" s="258"/>
      <c r="C67" s="258"/>
      <c r="D67" s="258" t="s">
        <v>270</v>
      </c>
      <c r="E67" s="257" t="s">
        <v>274</v>
      </c>
      <c r="F67" s="260" t="s">
        <v>275</v>
      </c>
      <c r="G67" s="258"/>
      <c r="H67" s="258"/>
      <c r="I67" s="258" t="s">
        <v>266</v>
      </c>
      <c r="J67" s="258" t="s">
        <v>276</v>
      </c>
      <c r="K67" s="257" t="s">
        <v>155</v>
      </c>
    </row>
    <row r="68" spans="1:11" ht="11.25" customHeight="1">
      <c r="A68" s="259">
        <f>2.4</f>
        <v>2.4</v>
      </c>
      <c r="B68" s="258"/>
      <c r="C68" s="256" t="s">
        <v>106</v>
      </c>
      <c r="D68" s="258"/>
      <c r="E68" s="257"/>
      <c r="F68" s="260">
        <f>2.4</f>
        <v>2.4</v>
      </c>
      <c r="G68" s="258"/>
      <c r="H68" s="256" t="s">
        <v>106</v>
      </c>
      <c r="I68" s="258"/>
      <c r="J68" s="258"/>
      <c r="K68" s="257" t="s">
        <v>158</v>
      </c>
    </row>
    <row r="69" spans="1:11" ht="11.25" customHeight="1">
      <c r="A69" s="259" t="s">
        <v>277</v>
      </c>
      <c r="B69" s="258"/>
      <c r="C69" s="258"/>
      <c r="D69" s="258" t="s">
        <v>107</v>
      </c>
      <c r="E69" s="257"/>
      <c r="F69" s="260" t="s">
        <v>277</v>
      </c>
      <c r="G69" s="258"/>
      <c r="H69" s="258"/>
      <c r="I69" s="258" t="s">
        <v>107</v>
      </c>
      <c r="J69" s="258"/>
      <c r="K69" s="257" t="s">
        <v>158</v>
      </c>
    </row>
    <row r="70" spans="1:11" ht="11.25" customHeight="1">
      <c r="A70" s="259" t="s">
        <v>278</v>
      </c>
      <c r="B70" s="258"/>
      <c r="C70" s="258"/>
      <c r="D70" s="258" t="s">
        <v>108</v>
      </c>
      <c r="E70" s="257"/>
      <c r="F70" s="260" t="s">
        <v>278</v>
      </c>
      <c r="G70" s="258"/>
      <c r="H70" s="258"/>
      <c r="I70" s="258" t="s">
        <v>108</v>
      </c>
      <c r="J70" s="258"/>
      <c r="K70" s="257" t="s">
        <v>158</v>
      </c>
    </row>
    <row r="71" spans="1:11" ht="11.25" customHeight="1">
      <c r="A71" s="259" t="s">
        <v>279</v>
      </c>
      <c r="B71" s="258"/>
      <c r="C71" s="258"/>
      <c r="D71" s="258" t="s">
        <v>109</v>
      </c>
      <c r="E71" s="257"/>
      <c r="F71" s="260" t="s">
        <v>279</v>
      </c>
      <c r="G71" s="258"/>
      <c r="H71" s="258"/>
      <c r="I71" s="258" t="s">
        <v>109</v>
      </c>
      <c r="J71" s="258"/>
      <c r="K71" s="257" t="s">
        <v>158</v>
      </c>
    </row>
    <row r="72" spans="1:11" ht="11.25" customHeight="1">
      <c r="A72" s="259">
        <f>2.5</f>
        <v>2.5</v>
      </c>
      <c r="B72" s="258"/>
      <c r="C72" s="256" t="s">
        <v>280</v>
      </c>
      <c r="D72" s="258"/>
      <c r="E72" s="257" t="s">
        <v>271</v>
      </c>
      <c r="F72" s="260">
        <f>2.5</f>
        <v>2.5</v>
      </c>
      <c r="G72" s="258"/>
      <c r="H72" s="256" t="s">
        <v>281</v>
      </c>
      <c r="I72" s="258"/>
      <c r="J72" s="258" t="s">
        <v>282</v>
      </c>
      <c r="K72" s="257" t="s">
        <v>283</v>
      </c>
    </row>
    <row r="73" spans="1:11" ht="11.25" customHeight="1">
      <c r="A73" s="259" t="s">
        <v>284</v>
      </c>
      <c r="B73" s="258"/>
      <c r="C73" s="258"/>
      <c r="D73" s="258" t="s">
        <v>280</v>
      </c>
      <c r="E73" s="257" t="s">
        <v>285</v>
      </c>
      <c r="F73" s="260" t="s">
        <v>284</v>
      </c>
      <c r="G73" s="258"/>
      <c r="H73" s="258"/>
      <c r="I73" s="258" t="s">
        <v>286</v>
      </c>
      <c r="J73" s="258" t="s">
        <v>287</v>
      </c>
      <c r="K73" s="257" t="s">
        <v>283</v>
      </c>
    </row>
    <row r="74" spans="1:11" ht="11.25" customHeight="1">
      <c r="A74" s="255"/>
      <c r="B74" s="258"/>
      <c r="C74" s="258"/>
      <c r="D74" s="258"/>
      <c r="E74" s="257"/>
      <c r="F74" s="258" t="s">
        <v>288</v>
      </c>
      <c r="G74" s="258"/>
      <c r="H74" s="258"/>
      <c r="I74" s="260" t="s">
        <v>270</v>
      </c>
      <c r="J74" s="258" t="s">
        <v>289</v>
      </c>
      <c r="K74" s="257" t="s">
        <v>155</v>
      </c>
    </row>
    <row r="75" spans="1:11" ht="11.25" customHeight="1">
      <c r="A75" s="255"/>
      <c r="B75" s="258"/>
      <c r="C75" s="258"/>
      <c r="D75" s="258"/>
      <c r="E75" s="257"/>
      <c r="F75" s="258" t="s">
        <v>290</v>
      </c>
      <c r="G75" s="258"/>
      <c r="H75" s="258"/>
      <c r="I75" s="260" t="s">
        <v>291</v>
      </c>
      <c r="J75" s="258" t="s">
        <v>292</v>
      </c>
      <c r="K75" s="257" t="s">
        <v>155</v>
      </c>
    </row>
    <row r="76" spans="1:11" ht="11.25" customHeight="1">
      <c r="A76" s="255"/>
      <c r="B76" s="258"/>
      <c r="C76" s="258"/>
      <c r="D76" s="258"/>
      <c r="E76" s="257"/>
      <c r="F76" s="258"/>
      <c r="G76" s="258"/>
      <c r="H76" s="258"/>
      <c r="I76" s="260"/>
      <c r="J76" s="258"/>
      <c r="K76" s="257"/>
    </row>
    <row r="77" spans="1:11" ht="11.25" customHeight="1">
      <c r="A77" s="290">
        <f>3</f>
        <v>3</v>
      </c>
      <c r="B77" s="291" t="s">
        <v>113</v>
      </c>
      <c r="C77" s="253"/>
      <c r="D77" s="253"/>
      <c r="E77" s="254"/>
      <c r="F77" s="292">
        <f>3</f>
        <v>3</v>
      </c>
      <c r="G77" s="291" t="s">
        <v>113</v>
      </c>
      <c r="H77" s="253"/>
      <c r="I77" s="253"/>
      <c r="J77" s="253" t="s">
        <v>293</v>
      </c>
      <c r="K77" s="254" t="s">
        <v>155</v>
      </c>
    </row>
    <row r="78" spans="1:11" ht="11.25" customHeight="1">
      <c r="A78" s="259">
        <f>3.1</f>
        <v>3.1</v>
      </c>
      <c r="B78" s="258"/>
      <c r="C78" s="256" t="s">
        <v>114</v>
      </c>
      <c r="D78" s="258"/>
      <c r="E78" s="257"/>
      <c r="F78" s="260">
        <f>3.1</f>
        <v>3.1</v>
      </c>
      <c r="G78" s="258"/>
      <c r="H78" s="256" t="s">
        <v>114</v>
      </c>
      <c r="I78" s="258"/>
      <c r="J78" s="258"/>
      <c r="K78" s="257" t="s">
        <v>158</v>
      </c>
    </row>
    <row r="79" spans="1:11" ht="11.25" customHeight="1">
      <c r="A79" s="259" t="s">
        <v>294</v>
      </c>
      <c r="B79" s="258"/>
      <c r="C79" s="258"/>
      <c r="D79" s="258" t="s">
        <v>1049</v>
      </c>
      <c r="E79" s="257"/>
      <c r="F79" s="260" t="s">
        <v>294</v>
      </c>
      <c r="G79" s="258"/>
      <c r="H79" s="258"/>
      <c r="I79" s="258" t="s">
        <v>1049</v>
      </c>
      <c r="J79" s="258"/>
      <c r="K79" s="257" t="s">
        <v>158</v>
      </c>
    </row>
    <row r="80" spans="1:11" ht="11.25" customHeight="1">
      <c r="A80" s="259" t="s">
        <v>295</v>
      </c>
      <c r="B80" s="258"/>
      <c r="C80" s="258"/>
      <c r="D80" s="258" t="s">
        <v>296</v>
      </c>
      <c r="E80" s="257"/>
      <c r="F80" s="260" t="s">
        <v>295</v>
      </c>
      <c r="G80" s="258"/>
      <c r="H80" s="258"/>
      <c r="I80" s="258" t="s">
        <v>296</v>
      </c>
      <c r="J80" s="258"/>
      <c r="K80" s="257" t="s">
        <v>158</v>
      </c>
    </row>
    <row r="81" spans="1:11" ht="11.25" customHeight="1">
      <c r="A81" s="259">
        <f>3.2</f>
        <v>3.2</v>
      </c>
      <c r="B81" s="258"/>
      <c r="C81" s="256" t="s">
        <v>297</v>
      </c>
      <c r="D81" s="258"/>
      <c r="E81" s="257" t="s">
        <v>298</v>
      </c>
      <c r="F81" s="260">
        <f>3.2</f>
        <v>3.2</v>
      </c>
      <c r="G81" s="258"/>
      <c r="H81" s="256" t="s">
        <v>115</v>
      </c>
      <c r="I81" s="258"/>
      <c r="J81" s="258" t="s">
        <v>299</v>
      </c>
      <c r="K81" s="257" t="s">
        <v>155</v>
      </c>
    </row>
    <row r="82" spans="1:11" ht="11.25" customHeight="1">
      <c r="A82" s="259" t="s">
        <v>300</v>
      </c>
      <c r="B82" s="258"/>
      <c r="C82" s="258"/>
      <c r="D82" s="258" t="s">
        <v>301</v>
      </c>
      <c r="E82" s="257" t="s">
        <v>302</v>
      </c>
      <c r="F82" s="260" t="s">
        <v>300</v>
      </c>
      <c r="G82" s="258"/>
      <c r="H82" s="258"/>
      <c r="I82" s="258" t="s">
        <v>116</v>
      </c>
      <c r="J82" s="258" t="s">
        <v>303</v>
      </c>
      <c r="K82" s="257" t="s">
        <v>155</v>
      </c>
    </row>
    <row r="83" spans="1:11" ht="11.25" customHeight="1">
      <c r="A83" s="259" t="s">
        <v>304</v>
      </c>
      <c r="B83" s="258"/>
      <c r="C83" s="258"/>
      <c r="D83" s="258" t="s">
        <v>305</v>
      </c>
      <c r="E83" s="257" t="s">
        <v>306</v>
      </c>
      <c r="F83" s="260" t="s">
        <v>304</v>
      </c>
      <c r="G83" s="258"/>
      <c r="H83" s="258"/>
      <c r="I83" s="258" t="s">
        <v>883</v>
      </c>
      <c r="J83" s="258" t="s">
        <v>307</v>
      </c>
      <c r="K83" s="257" t="s">
        <v>155</v>
      </c>
    </row>
    <row r="84" spans="1:11" ht="11.25" customHeight="1">
      <c r="A84" s="259" t="s">
        <v>308</v>
      </c>
      <c r="B84" s="258"/>
      <c r="C84" s="258"/>
      <c r="D84" s="258" t="s">
        <v>309</v>
      </c>
      <c r="E84" s="257"/>
      <c r="F84" s="260" t="s">
        <v>308</v>
      </c>
      <c r="G84" s="258"/>
      <c r="H84" s="258"/>
      <c r="I84" s="258" t="s">
        <v>310</v>
      </c>
      <c r="J84" s="258" t="s">
        <v>311</v>
      </c>
      <c r="K84" s="257" t="s">
        <v>155</v>
      </c>
    </row>
    <row r="85" spans="1:11" ht="11.25" customHeight="1">
      <c r="A85" s="259" t="s">
        <v>312</v>
      </c>
      <c r="B85" s="258"/>
      <c r="C85" s="258"/>
      <c r="D85" s="258" t="s">
        <v>977</v>
      </c>
      <c r="E85" s="257"/>
      <c r="F85" s="260" t="s">
        <v>312</v>
      </c>
      <c r="G85" s="258"/>
      <c r="H85" s="258"/>
      <c r="I85" s="258" t="s">
        <v>118</v>
      </c>
      <c r="J85" s="258" t="s">
        <v>313</v>
      </c>
      <c r="K85" s="257" t="s">
        <v>283</v>
      </c>
    </row>
    <row r="86" spans="1:11" ht="11.25" customHeight="1">
      <c r="A86" s="255"/>
      <c r="B86" s="258"/>
      <c r="C86" s="258"/>
      <c r="D86" s="258"/>
      <c r="E86" s="257"/>
      <c r="F86" s="260">
        <f>3.3</f>
        <v>3.3</v>
      </c>
      <c r="G86" s="258"/>
      <c r="H86" s="261" t="s">
        <v>119</v>
      </c>
      <c r="I86" s="258"/>
      <c r="J86" s="258" t="s">
        <v>314</v>
      </c>
      <c r="K86" s="257" t="s">
        <v>155</v>
      </c>
    </row>
    <row r="87" spans="1:11" ht="11.25" customHeight="1">
      <c r="A87" s="255"/>
      <c r="B87" s="258"/>
      <c r="C87" s="258"/>
      <c r="D87" s="258"/>
      <c r="E87" s="257"/>
      <c r="F87" s="260" t="s">
        <v>315</v>
      </c>
      <c r="G87" s="258"/>
      <c r="H87" s="260"/>
      <c r="I87" s="260" t="s">
        <v>316</v>
      </c>
      <c r="J87" s="258" t="s">
        <v>282</v>
      </c>
      <c r="K87" s="257" t="s">
        <v>283</v>
      </c>
    </row>
    <row r="88" spans="1:11" ht="11.25" customHeight="1">
      <c r="A88" s="255"/>
      <c r="B88" s="258"/>
      <c r="C88" s="258"/>
      <c r="D88" s="258"/>
      <c r="E88" s="257"/>
      <c r="F88" s="260" t="s">
        <v>317</v>
      </c>
      <c r="G88" s="258"/>
      <c r="H88" s="260"/>
      <c r="I88" s="260" t="s">
        <v>120</v>
      </c>
      <c r="J88" s="258" t="s">
        <v>313</v>
      </c>
      <c r="K88" s="257" t="s">
        <v>283</v>
      </c>
    </row>
    <row r="89" spans="1:11" ht="11.25" customHeight="1">
      <c r="A89" s="255"/>
      <c r="B89" s="258"/>
      <c r="C89" s="258"/>
      <c r="D89" s="258"/>
      <c r="E89" s="257"/>
      <c r="F89" s="260" t="s">
        <v>318</v>
      </c>
      <c r="G89" s="258"/>
      <c r="H89" s="260"/>
      <c r="I89" s="260" t="s">
        <v>309</v>
      </c>
      <c r="J89" s="258"/>
      <c r="K89" s="257" t="s">
        <v>158</v>
      </c>
    </row>
    <row r="90" spans="1:11" ht="11.25" customHeight="1">
      <c r="A90" s="255"/>
      <c r="B90" s="258"/>
      <c r="C90" s="258"/>
      <c r="D90" s="258"/>
      <c r="E90" s="257"/>
      <c r="F90" s="260" t="s">
        <v>319</v>
      </c>
      <c r="G90" s="258"/>
      <c r="H90" s="260"/>
      <c r="I90" s="260" t="s">
        <v>977</v>
      </c>
      <c r="J90" s="258"/>
      <c r="K90" s="257" t="s">
        <v>158</v>
      </c>
    </row>
    <row r="91" spans="1:11" ht="11.25" customHeight="1">
      <c r="A91" s="255"/>
      <c r="B91" s="258"/>
      <c r="C91" s="258"/>
      <c r="D91" s="258"/>
      <c r="E91" s="257"/>
      <c r="F91" s="260"/>
      <c r="G91" s="258"/>
      <c r="H91" s="260"/>
      <c r="I91" s="260"/>
      <c r="J91" s="258"/>
      <c r="K91" s="257"/>
    </row>
    <row r="92" spans="1:11" ht="11.25" customHeight="1">
      <c r="A92" s="290">
        <f>4</f>
        <v>4</v>
      </c>
      <c r="B92" s="291" t="s">
        <v>320</v>
      </c>
      <c r="C92" s="253"/>
      <c r="D92" s="253"/>
      <c r="E92" s="254"/>
      <c r="F92" s="292">
        <f>4</f>
        <v>4</v>
      </c>
      <c r="G92" s="291" t="s">
        <v>320</v>
      </c>
      <c r="H92" s="253"/>
      <c r="I92" s="253"/>
      <c r="J92" s="253"/>
      <c r="K92" s="254" t="s">
        <v>158</v>
      </c>
    </row>
    <row r="93" spans="1:11" ht="11.25" customHeight="1">
      <c r="A93" s="259">
        <f>4.1</f>
        <v>4.1</v>
      </c>
      <c r="B93" s="258"/>
      <c r="C93" s="256" t="s">
        <v>321</v>
      </c>
      <c r="D93" s="258"/>
      <c r="E93" s="257" t="s">
        <v>322</v>
      </c>
      <c r="F93" s="260"/>
      <c r="G93" s="258"/>
      <c r="H93" s="258"/>
      <c r="I93" s="258"/>
      <c r="J93" s="258"/>
      <c r="K93" s="257" t="s">
        <v>158</v>
      </c>
    </row>
    <row r="94" spans="1:11" ht="11.25" customHeight="1">
      <c r="A94" s="259" t="s">
        <v>323</v>
      </c>
      <c r="B94" s="258"/>
      <c r="C94" s="258"/>
      <c r="D94" s="258" t="s">
        <v>116</v>
      </c>
      <c r="E94" s="257" t="s">
        <v>324</v>
      </c>
      <c r="F94" s="260"/>
      <c r="G94" s="258"/>
      <c r="H94" s="258"/>
      <c r="I94" s="258"/>
      <c r="J94" s="258"/>
      <c r="K94" s="257" t="s">
        <v>158</v>
      </c>
    </row>
    <row r="95" spans="1:11" ht="11.25" customHeight="1">
      <c r="A95" s="259" t="s">
        <v>325</v>
      </c>
      <c r="B95" s="258"/>
      <c r="C95" s="258"/>
      <c r="D95" s="258" t="s">
        <v>883</v>
      </c>
      <c r="E95" s="257" t="s">
        <v>326</v>
      </c>
      <c r="F95" s="260"/>
      <c r="G95" s="258"/>
      <c r="H95" s="258"/>
      <c r="I95" s="258"/>
      <c r="J95" s="258"/>
      <c r="K95" s="257" t="s">
        <v>158</v>
      </c>
    </row>
    <row r="96" spans="1:11" ht="11.25" customHeight="1">
      <c r="A96" s="259" t="s">
        <v>327</v>
      </c>
      <c r="B96" s="258"/>
      <c r="C96" s="258"/>
      <c r="D96" s="258" t="s">
        <v>328</v>
      </c>
      <c r="E96" s="257" t="s">
        <v>329</v>
      </c>
      <c r="F96" s="260"/>
      <c r="G96" s="258"/>
      <c r="H96" s="258"/>
      <c r="I96" s="258"/>
      <c r="J96" s="258"/>
      <c r="K96" s="257" t="s">
        <v>158</v>
      </c>
    </row>
    <row r="97" spans="1:11" ht="11.25" customHeight="1">
      <c r="A97" s="259">
        <f>4.2</f>
        <v>4.2</v>
      </c>
      <c r="B97" s="258"/>
      <c r="C97" s="256" t="s">
        <v>330</v>
      </c>
      <c r="D97" s="258"/>
      <c r="E97" s="257"/>
      <c r="F97" s="260">
        <f>4.1</f>
        <v>4.1</v>
      </c>
      <c r="G97" s="258"/>
      <c r="H97" s="256" t="s">
        <v>330</v>
      </c>
      <c r="I97" s="258"/>
      <c r="J97" s="258"/>
      <c r="K97" s="257" t="s">
        <v>158</v>
      </c>
    </row>
    <row r="98" spans="1:11" ht="11.25" customHeight="1">
      <c r="A98" s="259" t="s">
        <v>331</v>
      </c>
      <c r="B98" s="258"/>
      <c r="C98" s="258"/>
      <c r="D98" s="258" t="s">
        <v>124</v>
      </c>
      <c r="E98" s="257"/>
      <c r="F98" s="260" t="s">
        <v>323</v>
      </c>
      <c r="G98" s="258"/>
      <c r="H98" s="258"/>
      <c r="I98" s="258" t="s">
        <v>124</v>
      </c>
      <c r="J98" s="258" t="s">
        <v>332</v>
      </c>
      <c r="K98" s="257" t="s">
        <v>155</v>
      </c>
    </row>
    <row r="99" spans="1:11" ht="11.25" customHeight="1">
      <c r="A99" s="259" t="s">
        <v>333</v>
      </c>
      <c r="B99" s="258"/>
      <c r="C99" s="258"/>
      <c r="D99" s="258" t="s">
        <v>334</v>
      </c>
      <c r="E99" s="257"/>
      <c r="F99" s="260" t="s">
        <v>325</v>
      </c>
      <c r="G99" s="258"/>
      <c r="H99" s="258"/>
      <c r="I99" s="258" t="s">
        <v>334</v>
      </c>
      <c r="J99" s="258"/>
      <c r="K99" s="257" t="s">
        <v>158</v>
      </c>
    </row>
    <row r="100" spans="1:11" ht="11.25" customHeight="1">
      <c r="A100" s="259">
        <f>4.3</f>
        <v>4.3</v>
      </c>
      <c r="B100" s="258"/>
      <c r="C100" s="256" t="s">
        <v>335</v>
      </c>
      <c r="D100" s="258"/>
      <c r="E100" s="257" t="s">
        <v>336</v>
      </c>
      <c r="F100" s="260"/>
      <c r="G100" s="258"/>
      <c r="H100" s="258"/>
      <c r="I100" s="258"/>
      <c r="J100" s="258"/>
      <c r="K100" s="257" t="s">
        <v>158</v>
      </c>
    </row>
    <row r="101" spans="1:11" ht="11.25" customHeight="1">
      <c r="A101" s="259" t="s">
        <v>337</v>
      </c>
      <c r="B101" s="258"/>
      <c r="C101" s="258"/>
      <c r="D101" s="258" t="s">
        <v>335</v>
      </c>
      <c r="E101" s="257"/>
      <c r="F101" s="260"/>
      <c r="G101" s="258"/>
      <c r="H101" s="258"/>
      <c r="I101" s="258"/>
      <c r="J101" s="258"/>
      <c r="K101" s="257" t="s">
        <v>158</v>
      </c>
    </row>
    <row r="102" spans="1:11" ht="11.25" customHeight="1">
      <c r="A102" s="259">
        <f>4.4</f>
        <v>4.4</v>
      </c>
      <c r="B102" s="258"/>
      <c r="C102" s="256" t="s">
        <v>338</v>
      </c>
      <c r="D102" s="258"/>
      <c r="E102" s="257"/>
      <c r="F102" s="260">
        <f>4.2</f>
        <v>4.2</v>
      </c>
      <c r="G102" s="258"/>
      <c r="H102" s="256" t="s">
        <v>338</v>
      </c>
      <c r="I102" s="258"/>
      <c r="J102" s="258"/>
      <c r="K102" s="257" t="s">
        <v>158</v>
      </c>
    </row>
    <row r="103" spans="1:11" ht="11.25" customHeight="1">
      <c r="A103" s="259" t="s">
        <v>339</v>
      </c>
      <c r="B103" s="258"/>
      <c r="C103" s="258"/>
      <c r="D103" s="258" t="s">
        <v>340</v>
      </c>
      <c r="E103" s="257"/>
      <c r="F103" s="260" t="s">
        <v>331</v>
      </c>
      <c r="G103" s="258"/>
      <c r="H103" s="258"/>
      <c r="I103" s="258" t="s">
        <v>340</v>
      </c>
      <c r="J103" s="258"/>
      <c r="K103" s="257" t="s">
        <v>158</v>
      </c>
    </row>
    <row r="104" spans="1:11" ht="11.25" customHeight="1">
      <c r="A104" s="259" t="s">
        <v>341</v>
      </c>
      <c r="B104" s="258"/>
      <c r="C104" s="258"/>
      <c r="D104" s="258" t="s">
        <v>342</v>
      </c>
      <c r="E104" s="257"/>
      <c r="F104" s="260" t="s">
        <v>333</v>
      </c>
      <c r="G104" s="258"/>
      <c r="H104" s="258"/>
      <c r="I104" s="258" t="s">
        <v>342</v>
      </c>
      <c r="J104" s="258"/>
      <c r="K104" s="257" t="s">
        <v>158</v>
      </c>
    </row>
    <row r="105" spans="1:11" ht="11.25" customHeight="1">
      <c r="A105" s="259">
        <f>4.5</f>
        <v>4.5</v>
      </c>
      <c r="B105" s="258"/>
      <c r="C105" s="256" t="s">
        <v>343</v>
      </c>
      <c r="D105" s="258"/>
      <c r="E105" s="257" t="s">
        <v>336</v>
      </c>
      <c r="F105" s="260">
        <f>4.3</f>
        <v>4.3</v>
      </c>
      <c r="G105" s="258"/>
      <c r="H105" s="256" t="s">
        <v>344</v>
      </c>
      <c r="I105" s="258"/>
      <c r="J105" s="258" t="s">
        <v>345</v>
      </c>
      <c r="K105" s="257" t="s">
        <v>191</v>
      </c>
    </row>
    <row r="106" spans="1:11" ht="11.25" customHeight="1">
      <c r="A106" s="259" t="s">
        <v>346</v>
      </c>
      <c r="B106" s="258"/>
      <c r="C106" s="258"/>
      <c r="D106" s="258" t="s">
        <v>347</v>
      </c>
      <c r="E106" s="257"/>
      <c r="F106" s="260" t="s">
        <v>337</v>
      </c>
      <c r="G106" s="258"/>
      <c r="H106" s="258"/>
      <c r="I106" s="258" t="s">
        <v>335</v>
      </c>
      <c r="J106" s="258"/>
      <c r="K106" s="257" t="s">
        <v>158</v>
      </c>
    </row>
    <row r="107" spans="1:11" ht="11.25" customHeight="1">
      <c r="A107" s="259" t="s">
        <v>348</v>
      </c>
      <c r="B107" s="258"/>
      <c r="C107" s="258"/>
      <c r="D107" s="258" t="s">
        <v>349</v>
      </c>
      <c r="E107" s="257" t="s">
        <v>350</v>
      </c>
      <c r="F107" s="260" t="s">
        <v>351</v>
      </c>
      <c r="G107" s="258"/>
      <c r="H107" s="258"/>
      <c r="I107" s="258" t="s">
        <v>347</v>
      </c>
      <c r="J107" s="258"/>
      <c r="K107" s="257" t="s">
        <v>158</v>
      </c>
    </row>
    <row r="108" spans="1:11" ht="11.25" customHeight="1">
      <c r="A108" s="259" t="s">
        <v>352</v>
      </c>
      <c r="B108" s="258"/>
      <c r="C108" s="258"/>
      <c r="D108" s="258" t="s">
        <v>353</v>
      </c>
      <c r="E108" s="257" t="s">
        <v>350</v>
      </c>
      <c r="F108" s="260" t="s">
        <v>354</v>
      </c>
      <c r="G108" s="258"/>
      <c r="H108" s="258"/>
      <c r="I108" s="258" t="s">
        <v>355</v>
      </c>
      <c r="J108" s="258" t="s">
        <v>356</v>
      </c>
      <c r="K108" s="257" t="s">
        <v>191</v>
      </c>
    </row>
    <row r="109" spans="1:11" ht="11.25" customHeight="1">
      <c r="A109" s="259" t="s">
        <v>357</v>
      </c>
      <c r="B109" s="258"/>
      <c r="C109" s="258"/>
      <c r="D109" s="258" t="s">
        <v>685</v>
      </c>
      <c r="E109" s="257"/>
      <c r="F109" s="260" t="s">
        <v>358</v>
      </c>
      <c r="G109" s="258"/>
      <c r="H109" s="258"/>
      <c r="I109" s="258" t="s">
        <v>685</v>
      </c>
      <c r="J109" s="258"/>
      <c r="K109" s="257" t="s">
        <v>158</v>
      </c>
    </row>
    <row r="110" spans="1:11" ht="11.25" customHeight="1">
      <c r="A110" s="259">
        <f>4.6</f>
        <v>4.6</v>
      </c>
      <c r="B110" s="258"/>
      <c r="C110" s="256" t="s">
        <v>359</v>
      </c>
      <c r="D110" s="258"/>
      <c r="E110" s="257" t="s">
        <v>360</v>
      </c>
      <c r="F110" s="260">
        <f>4.4</f>
        <v>4.4</v>
      </c>
      <c r="G110" s="258"/>
      <c r="H110" s="256" t="s">
        <v>0</v>
      </c>
      <c r="I110" s="258"/>
      <c r="J110" s="258" t="s">
        <v>361</v>
      </c>
      <c r="K110" s="257" t="s">
        <v>191</v>
      </c>
    </row>
    <row r="111" spans="1:11" ht="11.25" customHeight="1">
      <c r="A111" s="259" t="s">
        <v>362</v>
      </c>
      <c r="B111" s="258"/>
      <c r="C111" s="258"/>
      <c r="D111" s="258" t="s">
        <v>363</v>
      </c>
      <c r="E111" s="257"/>
      <c r="F111" s="260" t="s">
        <v>339</v>
      </c>
      <c r="G111" s="258"/>
      <c r="H111" s="258"/>
      <c r="I111" s="258" t="s">
        <v>363</v>
      </c>
      <c r="J111" s="258"/>
      <c r="K111" s="257" t="s">
        <v>158</v>
      </c>
    </row>
    <row r="112" spans="1:11" ht="11.25" customHeight="1">
      <c r="A112" s="259" t="s">
        <v>364</v>
      </c>
      <c r="B112" s="258"/>
      <c r="C112" s="258"/>
      <c r="D112" s="258" t="s">
        <v>365</v>
      </c>
      <c r="E112" s="257" t="s">
        <v>366</v>
      </c>
      <c r="F112" s="260" t="s">
        <v>341</v>
      </c>
      <c r="G112" s="258"/>
      <c r="H112" s="258"/>
      <c r="I112" s="258" t="s">
        <v>367</v>
      </c>
      <c r="J112" s="258" t="s">
        <v>368</v>
      </c>
      <c r="K112" s="257" t="s">
        <v>155</v>
      </c>
    </row>
    <row r="113" spans="1:11" ht="11.25" customHeight="1">
      <c r="A113" s="259" t="s">
        <v>369</v>
      </c>
      <c r="B113" s="258"/>
      <c r="C113" s="258"/>
      <c r="D113" s="258" t="s">
        <v>370</v>
      </c>
      <c r="E113" s="257" t="s">
        <v>366</v>
      </c>
      <c r="F113" s="260" t="s">
        <v>371</v>
      </c>
      <c r="G113" s="258"/>
      <c r="H113" s="258"/>
      <c r="I113" s="258" t="s">
        <v>372</v>
      </c>
      <c r="J113" s="258" t="s">
        <v>373</v>
      </c>
      <c r="K113" s="257" t="s">
        <v>191</v>
      </c>
    </row>
    <row r="114" spans="1:11" ht="11.25" customHeight="1">
      <c r="A114" s="259" t="s">
        <v>374</v>
      </c>
      <c r="B114" s="258"/>
      <c r="C114" s="258"/>
      <c r="D114" s="258" t="s">
        <v>375</v>
      </c>
      <c r="E114" s="257" t="s">
        <v>376</v>
      </c>
      <c r="F114" s="260">
        <f>4.5</f>
        <v>4.5</v>
      </c>
      <c r="G114" s="258"/>
      <c r="H114" s="256" t="s">
        <v>377</v>
      </c>
      <c r="I114" s="258"/>
      <c r="J114" s="258" t="s">
        <v>361</v>
      </c>
      <c r="K114" s="257" t="s">
        <v>191</v>
      </c>
    </row>
    <row r="115" spans="1:11" ht="11.25" customHeight="1">
      <c r="A115" s="259" t="s">
        <v>378</v>
      </c>
      <c r="B115" s="258"/>
      <c r="C115" s="258"/>
      <c r="D115" s="258" t="s">
        <v>379</v>
      </c>
      <c r="E115" s="257" t="s">
        <v>380</v>
      </c>
      <c r="F115" s="260" t="s">
        <v>346</v>
      </c>
      <c r="G115" s="258"/>
      <c r="H115" s="258"/>
      <c r="I115" s="258" t="s">
        <v>381</v>
      </c>
      <c r="J115" s="258" t="s">
        <v>382</v>
      </c>
      <c r="K115" s="257" t="s">
        <v>155</v>
      </c>
    </row>
    <row r="116" spans="1:11" ht="11.25" customHeight="1">
      <c r="A116" s="259" t="s">
        <v>383</v>
      </c>
      <c r="B116" s="258"/>
      <c r="C116" s="258"/>
      <c r="D116" s="258" t="s">
        <v>384</v>
      </c>
      <c r="E116" s="257" t="s">
        <v>385</v>
      </c>
      <c r="F116" s="260" t="s">
        <v>348</v>
      </c>
      <c r="G116" s="258"/>
      <c r="H116" s="258"/>
      <c r="I116" s="258" t="s">
        <v>386</v>
      </c>
      <c r="J116" s="258"/>
      <c r="K116" s="257" t="s">
        <v>158</v>
      </c>
    </row>
    <row r="117" spans="1:11" ht="11.25" customHeight="1">
      <c r="A117" s="259" t="s">
        <v>387</v>
      </c>
      <c r="B117" s="258"/>
      <c r="C117" s="258"/>
      <c r="D117" s="258" t="s">
        <v>388</v>
      </c>
      <c r="E117" s="257" t="s">
        <v>389</v>
      </c>
      <c r="F117" s="260" t="s">
        <v>352</v>
      </c>
      <c r="G117" s="258"/>
      <c r="H117" s="258"/>
      <c r="I117" s="258" t="s">
        <v>390</v>
      </c>
      <c r="J117" s="258" t="s">
        <v>391</v>
      </c>
      <c r="K117" s="257" t="s">
        <v>155</v>
      </c>
    </row>
    <row r="118" spans="1:11" ht="11.25" customHeight="1">
      <c r="A118" s="259" t="s">
        <v>392</v>
      </c>
      <c r="B118" s="258"/>
      <c r="C118" s="258"/>
      <c r="D118" s="258" t="s">
        <v>393</v>
      </c>
      <c r="E118" s="257" t="s">
        <v>394</v>
      </c>
      <c r="F118" s="260" t="s">
        <v>357</v>
      </c>
      <c r="G118" s="258"/>
      <c r="H118" s="258"/>
      <c r="I118" s="258" t="s">
        <v>395</v>
      </c>
      <c r="J118" s="258" t="s">
        <v>282</v>
      </c>
      <c r="K118" s="257" t="s">
        <v>283</v>
      </c>
    </row>
    <row r="119" spans="1:11" ht="11.25" customHeight="1">
      <c r="A119" s="259" t="s">
        <v>396</v>
      </c>
      <c r="B119" s="258"/>
      <c r="C119" s="258"/>
      <c r="D119" s="258" t="s">
        <v>386</v>
      </c>
      <c r="E119" s="257"/>
      <c r="F119" s="260"/>
      <c r="G119" s="258"/>
      <c r="H119" s="258"/>
      <c r="I119" s="258"/>
      <c r="J119" s="258"/>
      <c r="K119" s="257" t="s">
        <v>158</v>
      </c>
    </row>
    <row r="120" spans="1:11" ht="11.25" customHeight="1">
      <c r="A120" s="259" t="s">
        <v>397</v>
      </c>
      <c r="B120" s="258"/>
      <c r="C120" s="258"/>
      <c r="D120" s="258" t="s">
        <v>398</v>
      </c>
      <c r="E120" s="257" t="s">
        <v>399</v>
      </c>
      <c r="F120" s="260"/>
      <c r="G120" s="258"/>
      <c r="H120" s="258"/>
      <c r="I120" s="258"/>
      <c r="J120" s="258"/>
      <c r="K120" s="257" t="s">
        <v>158</v>
      </c>
    </row>
    <row r="121" spans="1:11" ht="11.25" customHeight="1">
      <c r="A121" s="259">
        <f>4.7</f>
        <v>4.7</v>
      </c>
      <c r="B121" s="258"/>
      <c r="C121" s="256" t="s">
        <v>400</v>
      </c>
      <c r="D121" s="258"/>
      <c r="E121" s="257" t="s">
        <v>401</v>
      </c>
      <c r="F121" s="260">
        <f>4.6</f>
        <v>4.6</v>
      </c>
      <c r="G121" s="258"/>
      <c r="H121" s="256" t="s">
        <v>402</v>
      </c>
      <c r="I121" s="258"/>
      <c r="J121" s="258" t="s">
        <v>403</v>
      </c>
      <c r="K121" s="257" t="s">
        <v>155</v>
      </c>
    </row>
    <row r="122" spans="1:11" ht="11.25" customHeight="1">
      <c r="A122" s="259" t="s">
        <v>404</v>
      </c>
      <c r="B122" s="258"/>
      <c r="C122" s="258"/>
      <c r="D122" s="258" t="s">
        <v>405</v>
      </c>
      <c r="E122" s="257"/>
      <c r="F122" s="260" t="s">
        <v>362</v>
      </c>
      <c r="G122" s="258"/>
      <c r="H122" s="258"/>
      <c r="I122" s="258" t="s">
        <v>405</v>
      </c>
      <c r="J122" s="258"/>
      <c r="K122" s="257" t="s">
        <v>158</v>
      </c>
    </row>
    <row r="123" spans="1:11" ht="11.25" customHeight="1">
      <c r="A123" s="259" t="s">
        <v>406</v>
      </c>
      <c r="B123" s="258"/>
      <c r="C123" s="258"/>
      <c r="D123" s="258" t="s">
        <v>407</v>
      </c>
      <c r="E123" s="257" t="s">
        <v>408</v>
      </c>
      <c r="F123" s="260" t="s">
        <v>364</v>
      </c>
      <c r="G123" s="258"/>
      <c r="H123" s="258"/>
      <c r="I123" s="258" t="s">
        <v>409</v>
      </c>
      <c r="J123" s="258" t="s">
        <v>410</v>
      </c>
      <c r="K123" s="257" t="s">
        <v>155</v>
      </c>
    </row>
    <row r="124" spans="1:11" ht="11.25" customHeight="1">
      <c r="A124" s="259">
        <f>4.8</f>
        <v>4.8</v>
      </c>
      <c r="B124" s="258"/>
      <c r="C124" s="256" t="s">
        <v>411</v>
      </c>
      <c r="D124" s="258"/>
      <c r="E124" s="257" t="s">
        <v>302</v>
      </c>
      <c r="F124" s="260"/>
      <c r="G124" s="258"/>
      <c r="H124" s="258"/>
      <c r="I124" s="258"/>
      <c r="J124" s="258"/>
      <c r="K124" s="257" t="s">
        <v>158</v>
      </c>
    </row>
    <row r="125" spans="1:11" ht="11.25" customHeight="1">
      <c r="A125" s="259" t="s">
        <v>412</v>
      </c>
      <c r="B125" s="258"/>
      <c r="C125" s="258"/>
      <c r="D125" s="258" t="s">
        <v>411</v>
      </c>
      <c r="E125" s="257" t="s">
        <v>302</v>
      </c>
      <c r="F125" s="260"/>
      <c r="G125" s="258"/>
      <c r="H125" s="258"/>
      <c r="I125" s="258"/>
      <c r="J125" s="258"/>
      <c r="K125" s="257" t="s">
        <v>158</v>
      </c>
    </row>
    <row r="126" spans="1:11" ht="11.25" customHeight="1">
      <c r="A126" s="259"/>
      <c r="B126" s="258"/>
      <c r="C126" s="258"/>
      <c r="D126" s="258"/>
      <c r="E126" s="257"/>
      <c r="F126" s="260"/>
      <c r="G126" s="258"/>
      <c r="H126" s="258"/>
      <c r="I126" s="258"/>
      <c r="J126" s="258"/>
      <c r="K126" s="257"/>
    </row>
    <row r="127" spans="1:11" ht="11.25" customHeight="1">
      <c r="A127" s="290">
        <f>5</f>
        <v>5</v>
      </c>
      <c r="B127" s="291" t="s">
        <v>698</v>
      </c>
      <c r="C127" s="253"/>
      <c r="D127" s="253"/>
      <c r="E127" s="254"/>
      <c r="F127" s="292">
        <f>5</f>
        <v>5</v>
      </c>
      <c r="G127" s="291" t="s">
        <v>698</v>
      </c>
      <c r="H127" s="253"/>
      <c r="I127" s="253"/>
      <c r="J127" s="253"/>
      <c r="K127" s="254" t="s">
        <v>151</v>
      </c>
    </row>
    <row r="128" spans="1:11" ht="11.25" customHeight="1">
      <c r="A128" s="259">
        <f>5.1</f>
        <v>5.1</v>
      </c>
      <c r="B128" s="258"/>
      <c r="C128" s="256" t="s">
        <v>699</v>
      </c>
      <c r="D128" s="258"/>
      <c r="E128" s="257"/>
      <c r="F128" s="260">
        <f>5.1</f>
        <v>5.1</v>
      </c>
      <c r="G128" s="258"/>
      <c r="H128" s="256" t="s">
        <v>699</v>
      </c>
      <c r="I128" s="258"/>
      <c r="J128" s="258"/>
      <c r="K128" s="257" t="s">
        <v>151</v>
      </c>
    </row>
    <row r="129" spans="1:11" ht="11.25" customHeight="1">
      <c r="A129" s="259" t="s">
        <v>413</v>
      </c>
      <c r="B129" s="258"/>
      <c r="C129" s="258"/>
      <c r="D129" s="258" t="s">
        <v>700</v>
      </c>
      <c r="E129" s="257"/>
      <c r="F129" s="260" t="s">
        <v>413</v>
      </c>
      <c r="G129" s="258"/>
      <c r="H129" s="258"/>
      <c r="I129" s="258" t="s">
        <v>700</v>
      </c>
      <c r="J129" s="258"/>
      <c r="K129" s="257" t="s">
        <v>151</v>
      </c>
    </row>
    <row r="130" spans="1:11" ht="11.25" customHeight="1">
      <c r="A130" s="259" t="s">
        <v>414</v>
      </c>
      <c r="B130" s="258"/>
      <c r="C130" s="258"/>
      <c r="D130" s="258" t="s">
        <v>701</v>
      </c>
      <c r="E130" s="257"/>
      <c r="F130" s="260" t="s">
        <v>414</v>
      </c>
      <c r="G130" s="258"/>
      <c r="H130" s="258"/>
      <c r="I130" s="258" t="s">
        <v>701</v>
      </c>
      <c r="J130" s="258"/>
      <c r="K130" s="257" t="s">
        <v>151</v>
      </c>
    </row>
    <row r="131" spans="1:11" ht="11.25" customHeight="1">
      <c r="A131" s="259" t="s">
        <v>415</v>
      </c>
      <c r="B131" s="258"/>
      <c r="C131" s="258"/>
      <c r="D131" s="258" t="s">
        <v>416</v>
      </c>
      <c r="E131" s="257"/>
      <c r="F131" s="260" t="s">
        <v>415</v>
      </c>
      <c r="G131" s="258"/>
      <c r="H131" s="258"/>
      <c r="I131" s="258" t="s">
        <v>416</v>
      </c>
      <c r="J131" s="258"/>
      <c r="K131" s="257" t="s">
        <v>151</v>
      </c>
    </row>
    <row r="132" spans="1:11" ht="11.25" customHeight="1">
      <c r="A132" s="259" t="s">
        <v>417</v>
      </c>
      <c r="B132" s="258"/>
      <c r="C132" s="258"/>
      <c r="D132" s="258" t="s">
        <v>418</v>
      </c>
      <c r="E132" s="257" t="s">
        <v>419</v>
      </c>
      <c r="F132" s="260" t="s">
        <v>417</v>
      </c>
      <c r="G132" s="258"/>
      <c r="H132" s="258"/>
      <c r="I132" s="258" t="s">
        <v>420</v>
      </c>
      <c r="J132" s="258" t="s">
        <v>421</v>
      </c>
      <c r="K132" s="257" t="s">
        <v>155</v>
      </c>
    </row>
    <row r="133" spans="1:11" ht="11.25" customHeight="1">
      <c r="A133" s="259" t="s">
        <v>422</v>
      </c>
      <c r="B133" s="258"/>
      <c r="C133" s="258"/>
      <c r="D133" s="258" t="s">
        <v>423</v>
      </c>
      <c r="E133" s="257" t="s">
        <v>424</v>
      </c>
      <c r="F133" s="260" t="s">
        <v>422</v>
      </c>
      <c r="G133" s="258"/>
      <c r="H133" s="258"/>
      <c r="I133" s="258" t="s">
        <v>425</v>
      </c>
      <c r="J133" s="258" t="s">
        <v>426</v>
      </c>
      <c r="K133" s="257" t="s">
        <v>155</v>
      </c>
    </row>
    <row r="134" spans="1:11" ht="11.25" customHeight="1">
      <c r="A134" s="259" t="s">
        <v>427</v>
      </c>
      <c r="B134" s="258"/>
      <c r="C134" s="258"/>
      <c r="D134" s="258" t="s">
        <v>428</v>
      </c>
      <c r="E134" s="257" t="s">
        <v>429</v>
      </c>
      <c r="F134" s="260" t="s">
        <v>427</v>
      </c>
      <c r="G134" s="258"/>
      <c r="H134" s="258"/>
      <c r="I134" s="258" t="s">
        <v>430</v>
      </c>
      <c r="J134" s="258" t="s">
        <v>431</v>
      </c>
      <c r="K134" s="257" t="s">
        <v>155</v>
      </c>
    </row>
    <row r="135" spans="1:11" ht="11.25" customHeight="1">
      <c r="A135" s="259">
        <f>5.2</f>
        <v>5.2</v>
      </c>
      <c r="B135" s="258"/>
      <c r="C135" s="256" t="s">
        <v>705</v>
      </c>
      <c r="D135" s="258"/>
      <c r="E135" s="257"/>
      <c r="F135" s="260">
        <f>5.2</f>
        <v>5.2</v>
      </c>
      <c r="G135" s="258"/>
      <c r="H135" s="256" t="s">
        <v>705</v>
      </c>
      <c r="I135" s="258"/>
      <c r="J135" s="258"/>
      <c r="K135" s="257" t="s">
        <v>151</v>
      </c>
    </row>
    <row r="136" spans="1:11" ht="11.25" customHeight="1">
      <c r="A136" s="259" t="s">
        <v>432</v>
      </c>
      <c r="B136" s="258"/>
      <c r="C136" s="258"/>
      <c r="D136" s="258" t="s">
        <v>705</v>
      </c>
      <c r="E136" s="257"/>
      <c r="F136" s="260" t="s">
        <v>432</v>
      </c>
      <c r="G136" s="258"/>
      <c r="H136" s="258"/>
      <c r="I136" s="258" t="s">
        <v>705</v>
      </c>
      <c r="J136" s="258"/>
      <c r="K136" s="257" t="s">
        <v>151</v>
      </c>
    </row>
    <row r="137" spans="1:11" ht="11.25" customHeight="1">
      <c r="A137" s="259"/>
      <c r="B137" s="258"/>
      <c r="C137" s="258"/>
      <c r="D137" s="258"/>
      <c r="E137" s="257"/>
      <c r="F137" s="260"/>
      <c r="G137" s="258"/>
      <c r="H137" s="258"/>
      <c r="I137" s="258"/>
      <c r="J137" s="258"/>
      <c r="K137" s="257"/>
    </row>
    <row r="138" spans="1:11" ht="11.25" customHeight="1">
      <c r="A138" s="290">
        <f>6</f>
        <v>6</v>
      </c>
      <c r="B138" s="291" t="s">
        <v>433</v>
      </c>
      <c r="C138" s="253"/>
      <c r="D138" s="253"/>
      <c r="E138" s="254" t="s">
        <v>153</v>
      </c>
      <c r="F138" s="292">
        <f>6</f>
        <v>6</v>
      </c>
      <c r="G138" s="291" t="s">
        <v>91</v>
      </c>
      <c r="H138" s="253"/>
      <c r="I138" s="253"/>
      <c r="J138" s="253" t="s">
        <v>153</v>
      </c>
      <c r="K138" s="254" t="s">
        <v>155</v>
      </c>
    </row>
    <row r="139" spans="1:11" ht="11.25" customHeight="1">
      <c r="A139" s="259">
        <f>6.1</f>
        <v>6.1</v>
      </c>
      <c r="B139" s="258"/>
      <c r="C139" s="256" t="s">
        <v>92</v>
      </c>
      <c r="D139" s="258"/>
      <c r="E139" s="257"/>
      <c r="F139" s="260">
        <f>6.1</f>
        <v>6.1</v>
      </c>
      <c r="G139" s="258"/>
      <c r="H139" s="256" t="s">
        <v>92</v>
      </c>
      <c r="I139" s="258"/>
      <c r="J139" s="258"/>
      <c r="K139" s="257" t="s">
        <v>158</v>
      </c>
    </row>
    <row r="140" spans="1:11" ht="11.25" customHeight="1">
      <c r="A140" s="259" t="s">
        <v>434</v>
      </c>
      <c r="B140" s="258"/>
      <c r="C140" s="258"/>
      <c r="D140" s="258" t="s">
        <v>93</v>
      </c>
      <c r="E140" s="257"/>
      <c r="F140" s="260" t="s">
        <v>434</v>
      </c>
      <c r="G140" s="258"/>
      <c r="H140" s="258"/>
      <c r="I140" s="258" t="s">
        <v>93</v>
      </c>
      <c r="J140" s="258"/>
      <c r="K140" s="257" t="s">
        <v>158</v>
      </c>
    </row>
    <row r="141" spans="1:11" ht="11.25" customHeight="1">
      <c r="A141" s="259" t="s">
        <v>435</v>
      </c>
      <c r="B141" s="258"/>
      <c r="C141" s="258"/>
      <c r="D141" s="258" t="s">
        <v>94</v>
      </c>
      <c r="E141" s="257"/>
      <c r="F141" s="260" t="s">
        <v>435</v>
      </c>
      <c r="G141" s="258"/>
      <c r="H141" s="258"/>
      <c r="I141" s="258" t="s">
        <v>94</v>
      </c>
      <c r="J141" s="258"/>
      <c r="K141" s="257" t="s">
        <v>158</v>
      </c>
    </row>
    <row r="142" spans="1:11" ht="11.25" customHeight="1">
      <c r="A142" s="259" t="s">
        <v>436</v>
      </c>
      <c r="B142" s="258"/>
      <c r="C142" s="258"/>
      <c r="D142" s="258" t="s">
        <v>95</v>
      </c>
      <c r="E142" s="257"/>
      <c r="F142" s="260" t="s">
        <v>436</v>
      </c>
      <c r="G142" s="258"/>
      <c r="H142" s="258"/>
      <c r="I142" s="258" t="s">
        <v>95</v>
      </c>
      <c r="J142" s="258"/>
      <c r="K142" s="257" t="s">
        <v>158</v>
      </c>
    </row>
    <row r="143" spans="1:11" ht="11.25" customHeight="1">
      <c r="A143" s="259">
        <f>6.2</f>
        <v>6.2</v>
      </c>
      <c r="B143" s="258"/>
      <c r="C143" s="256" t="s">
        <v>437</v>
      </c>
      <c r="D143" s="258"/>
      <c r="E143" s="257"/>
      <c r="F143" s="260">
        <f>6.2</f>
        <v>6.2</v>
      </c>
      <c r="G143" s="258"/>
      <c r="H143" s="256" t="s">
        <v>437</v>
      </c>
      <c r="I143" s="258"/>
      <c r="J143" s="258"/>
      <c r="K143" s="257" t="s">
        <v>158</v>
      </c>
    </row>
    <row r="144" spans="1:11" ht="11.25" customHeight="1">
      <c r="A144" s="259" t="s">
        <v>438</v>
      </c>
      <c r="B144" s="258"/>
      <c r="C144" s="258"/>
      <c r="D144" s="258" t="s">
        <v>437</v>
      </c>
      <c r="E144" s="257"/>
      <c r="F144" s="260" t="s">
        <v>438</v>
      </c>
      <c r="G144" s="258"/>
      <c r="H144" s="258"/>
      <c r="I144" s="258" t="s">
        <v>437</v>
      </c>
      <c r="J144" s="258"/>
      <c r="K144" s="257" t="s">
        <v>158</v>
      </c>
    </row>
    <row r="145" spans="1:11" ht="11.25" customHeight="1">
      <c r="A145" s="259"/>
      <c r="B145" s="258"/>
      <c r="C145" s="258"/>
      <c r="D145" s="258"/>
      <c r="E145" s="257"/>
      <c r="F145" s="260"/>
      <c r="G145" s="258"/>
      <c r="H145" s="258"/>
      <c r="I145" s="258"/>
      <c r="J145" s="258"/>
      <c r="K145" s="257"/>
    </row>
    <row r="146" spans="1:11" ht="11.25" customHeight="1">
      <c r="A146" s="259"/>
      <c r="B146" s="258"/>
      <c r="C146" s="258"/>
      <c r="D146" s="258"/>
      <c r="E146" s="257"/>
      <c r="F146" s="260"/>
      <c r="G146" s="258"/>
      <c r="H146" s="258"/>
      <c r="I146" s="258"/>
      <c r="J146" s="258"/>
      <c r="K146" s="257"/>
    </row>
    <row r="147" spans="1:11" ht="11.25" customHeight="1">
      <c r="A147" s="290">
        <f>7</f>
        <v>7</v>
      </c>
      <c r="B147" s="291" t="s">
        <v>439</v>
      </c>
      <c r="C147" s="253"/>
      <c r="D147" s="253"/>
      <c r="E147" s="254"/>
      <c r="F147" s="292">
        <f>7</f>
        <v>7</v>
      </c>
      <c r="G147" s="291" t="s">
        <v>439</v>
      </c>
      <c r="H147" s="253"/>
      <c r="I147" s="253"/>
      <c r="J147" s="253"/>
      <c r="K147" s="254" t="s">
        <v>158</v>
      </c>
    </row>
    <row r="148" spans="1:11" ht="11.25" customHeight="1">
      <c r="A148" s="259">
        <f>7.1</f>
        <v>7.1</v>
      </c>
      <c r="B148" s="258"/>
      <c r="C148" s="256" t="s">
        <v>693</v>
      </c>
      <c r="D148" s="258"/>
      <c r="E148" s="257"/>
      <c r="F148" s="260">
        <f>7.1</f>
        <v>7.1</v>
      </c>
      <c r="G148" s="258"/>
      <c r="H148" s="256" t="s">
        <v>693</v>
      </c>
      <c r="I148" s="258"/>
      <c r="J148" s="258"/>
      <c r="K148" s="257" t="s">
        <v>158</v>
      </c>
    </row>
    <row r="149" spans="1:11" ht="11.25" customHeight="1">
      <c r="A149" s="259" t="s">
        <v>440</v>
      </c>
      <c r="B149" s="258"/>
      <c r="C149" s="258"/>
      <c r="D149" s="258" t="s">
        <v>441</v>
      </c>
      <c r="E149" s="257"/>
      <c r="F149" s="260" t="s">
        <v>440</v>
      </c>
      <c r="G149" s="258"/>
      <c r="H149" s="258"/>
      <c r="I149" s="258" t="s">
        <v>441</v>
      </c>
      <c r="J149" s="258"/>
      <c r="K149" s="257" t="s">
        <v>158</v>
      </c>
    </row>
    <row r="150" spans="1:11" ht="11.25" customHeight="1">
      <c r="A150" s="259" t="s">
        <v>442</v>
      </c>
      <c r="B150" s="258"/>
      <c r="C150" s="258"/>
      <c r="D150" s="258" t="s">
        <v>695</v>
      </c>
      <c r="E150" s="257"/>
      <c r="F150" s="260" t="s">
        <v>442</v>
      </c>
      <c r="G150" s="258"/>
      <c r="H150" s="258"/>
      <c r="I150" s="258" t="s">
        <v>695</v>
      </c>
      <c r="J150" s="258"/>
      <c r="K150" s="257" t="s">
        <v>158</v>
      </c>
    </row>
    <row r="151" spans="1:11" ht="11.25" customHeight="1">
      <c r="A151" s="259" t="s">
        <v>443</v>
      </c>
      <c r="B151" s="258"/>
      <c r="C151" s="258"/>
      <c r="D151" s="258" t="s">
        <v>696</v>
      </c>
      <c r="E151" s="257"/>
      <c r="F151" s="260" t="s">
        <v>443</v>
      </c>
      <c r="G151" s="258"/>
      <c r="H151" s="258"/>
      <c r="I151" s="258" t="s">
        <v>696</v>
      </c>
      <c r="J151" s="258"/>
      <c r="K151" s="257" t="s">
        <v>158</v>
      </c>
    </row>
    <row r="152" spans="1:11" ht="11.25" customHeight="1">
      <c r="A152" s="259">
        <f>7.2</f>
        <v>7.2</v>
      </c>
      <c r="B152" s="258"/>
      <c r="C152" s="256" t="s">
        <v>444</v>
      </c>
      <c r="D152" s="258"/>
      <c r="E152" s="257"/>
      <c r="F152" s="260">
        <f>7.2</f>
        <v>7.2</v>
      </c>
      <c r="G152" s="258"/>
      <c r="H152" s="256" t="s">
        <v>444</v>
      </c>
      <c r="I152" s="258"/>
      <c r="J152" s="258"/>
      <c r="K152" s="257" t="s">
        <v>158</v>
      </c>
    </row>
    <row r="153" spans="1:11" ht="11.25" customHeight="1">
      <c r="A153" s="259" t="s">
        <v>445</v>
      </c>
      <c r="B153" s="258"/>
      <c r="C153" s="258"/>
      <c r="D153" s="258" t="s">
        <v>697</v>
      </c>
      <c r="E153" s="257"/>
      <c r="F153" s="260" t="s">
        <v>445</v>
      </c>
      <c r="G153" s="258"/>
      <c r="H153" s="258"/>
      <c r="I153" s="258" t="s">
        <v>697</v>
      </c>
      <c r="J153" s="258"/>
      <c r="K153" s="257" t="s">
        <v>158</v>
      </c>
    </row>
    <row r="154" spans="1:11" ht="11.25" customHeight="1">
      <c r="A154" s="259" t="s">
        <v>446</v>
      </c>
      <c r="B154" s="258"/>
      <c r="C154" s="258"/>
      <c r="D154" s="258" t="s">
        <v>447</v>
      </c>
      <c r="E154" s="257"/>
      <c r="F154" s="260" t="s">
        <v>446</v>
      </c>
      <c r="G154" s="258"/>
      <c r="H154" s="258"/>
      <c r="I154" s="258" t="s">
        <v>447</v>
      </c>
      <c r="J154" s="258"/>
      <c r="K154" s="257" t="s">
        <v>158</v>
      </c>
    </row>
    <row r="155" spans="1:11" ht="11.25" customHeight="1">
      <c r="A155" s="259">
        <f>7.3</f>
        <v>7.3</v>
      </c>
      <c r="B155" s="258"/>
      <c r="C155" s="256" t="s">
        <v>448</v>
      </c>
      <c r="D155" s="258"/>
      <c r="E155" s="257" t="s">
        <v>153</v>
      </c>
      <c r="F155" s="260">
        <f>7.3</f>
        <v>7.3</v>
      </c>
      <c r="G155" s="258"/>
      <c r="H155" s="256" t="s">
        <v>907</v>
      </c>
      <c r="I155" s="258"/>
      <c r="J155" s="258" t="s">
        <v>153</v>
      </c>
      <c r="K155" s="257" t="s">
        <v>155</v>
      </c>
    </row>
    <row r="156" spans="1:11" ht="11.25" customHeight="1">
      <c r="A156" s="259" t="s">
        <v>449</v>
      </c>
      <c r="B156" s="258"/>
      <c r="C156" s="258"/>
      <c r="D156" s="258" t="s">
        <v>448</v>
      </c>
      <c r="E156" s="257" t="s">
        <v>153</v>
      </c>
      <c r="F156" s="260" t="s">
        <v>449</v>
      </c>
      <c r="G156" s="258"/>
      <c r="H156" s="258"/>
      <c r="I156" s="258" t="s">
        <v>907</v>
      </c>
      <c r="J156" s="258" t="s">
        <v>153</v>
      </c>
      <c r="K156" s="257" t="s">
        <v>155</v>
      </c>
    </row>
    <row r="157" spans="1:11" ht="11.25" customHeight="1">
      <c r="A157" s="259"/>
      <c r="B157" s="258"/>
      <c r="C157" s="258"/>
      <c r="D157" s="258"/>
      <c r="E157" s="257"/>
      <c r="F157" s="260"/>
      <c r="G157" s="258"/>
      <c r="H157" s="258"/>
      <c r="I157" s="258"/>
      <c r="J157" s="258"/>
      <c r="K157" s="257"/>
    </row>
    <row r="158" spans="1:11" ht="11.25" customHeight="1">
      <c r="A158" s="290">
        <f>8</f>
        <v>8</v>
      </c>
      <c r="B158" s="291" t="s">
        <v>450</v>
      </c>
      <c r="C158" s="253"/>
      <c r="D158" s="253"/>
      <c r="E158" s="254"/>
      <c r="F158" s="292">
        <f>8</f>
        <v>8</v>
      </c>
      <c r="G158" s="291" t="s">
        <v>450</v>
      </c>
      <c r="H158" s="253"/>
      <c r="I158" s="253"/>
      <c r="J158" s="253"/>
      <c r="K158" s="254" t="s">
        <v>158</v>
      </c>
    </row>
    <row r="159" spans="1:11" ht="11.25" customHeight="1">
      <c r="A159" s="259">
        <f>8.1</f>
        <v>8.1</v>
      </c>
      <c r="B159" s="258"/>
      <c r="C159" s="256" t="s">
        <v>451</v>
      </c>
      <c r="D159" s="258"/>
      <c r="E159" s="257" t="s">
        <v>452</v>
      </c>
      <c r="F159" s="260">
        <f>8.1</f>
        <v>8.1</v>
      </c>
      <c r="G159" s="258"/>
      <c r="H159" s="256" t="s">
        <v>453</v>
      </c>
      <c r="I159" s="258"/>
      <c r="J159" s="258" t="s">
        <v>454</v>
      </c>
      <c r="K159" s="257" t="s">
        <v>191</v>
      </c>
    </row>
    <row r="160" spans="1:11" ht="11.25" customHeight="1">
      <c r="A160" s="259" t="s">
        <v>455</v>
      </c>
      <c r="B160" s="258"/>
      <c r="C160" s="258"/>
      <c r="D160" s="258" t="s">
        <v>451</v>
      </c>
      <c r="E160" s="257" t="s">
        <v>456</v>
      </c>
      <c r="F160" s="260" t="s">
        <v>455</v>
      </c>
      <c r="G160" s="258"/>
      <c r="H160" s="258"/>
      <c r="I160" s="258" t="s">
        <v>457</v>
      </c>
      <c r="J160" s="258" t="s">
        <v>458</v>
      </c>
      <c r="K160" s="257" t="s">
        <v>283</v>
      </c>
    </row>
    <row r="161" spans="1:11" ht="11.25" customHeight="1">
      <c r="A161" s="255"/>
      <c r="B161" s="258"/>
      <c r="C161" s="258"/>
      <c r="D161" s="258"/>
      <c r="E161" s="257"/>
      <c r="F161" s="260" t="s">
        <v>459</v>
      </c>
      <c r="G161" s="258"/>
      <c r="H161" s="260"/>
      <c r="I161" s="260" t="s">
        <v>715</v>
      </c>
      <c r="J161" s="258" t="s">
        <v>458</v>
      </c>
      <c r="K161" s="257" t="s">
        <v>283</v>
      </c>
    </row>
    <row r="162" spans="1:11" ht="11.25" customHeight="1">
      <c r="A162" s="255"/>
      <c r="B162" s="258"/>
      <c r="C162" s="258"/>
      <c r="D162" s="258"/>
      <c r="E162" s="257"/>
      <c r="F162" s="260" t="s">
        <v>460</v>
      </c>
      <c r="G162" s="258"/>
      <c r="H162" s="260"/>
      <c r="I162" s="260" t="s">
        <v>375</v>
      </c>
      <c r="J162" s="258" t="s">
        <v>461</v>
      </c>
      <c r="K162" s="257" t="s">
        <v>155</v>
      </c>
    </row>
    <row r="163" spans="1:11" ht="11.25" customHeight="1">
      <c r="A163" s="259">
        <f>8.2</f>
        <v>8.2</v>
      </c>
      <c r="B163" s="258"/>
      <c r="C163" s="256" t="s">
        <v>462</v>
      </c>
      <c r="D163" s="258"/>
      <c r="E163" s="257" t="s">
        <v>463</v>
      </c>
      <c r="F163" s="260">
        <f>8.2</f>
        <v>8.2</v>
      </c>
      <c r="G163" s="258"/>
      <c r="H163" s="256" t="s">
        <v>464</v>
      </c>
      <c r="I163" s="258"/>
      <c r="J163" s="258" t="s">
        <v>465</v>
      </c>
      <c r="K163" s="257" t="s">
        <v>191</v>
      </c>
    </row>
    <row r="164" spans="1:11" ht="11.25" customHeight="1">
      <c r="A164" s="259" t="s">
        <v>466</v>
      </c>
      <c r="B164" s="258"/>
      <c r="C164" s="258"/>
      <c r="D164" s="258" t="s">
        <v>467</v>
      </c>
      <c r="E164" s="257" t="s">
        <v>468</v>
      </c>
      <c r="F164" s="260" t="s">
        <v>466</v>
      </c>
      <c r="G164" s="258"/>
      <c r="H164" s="258"/>
      <c r="I164" s="258" t="s">
        <v>469</v>
      </c>
      <c r="J164" s="258" t="s">
        <v>470</v>
      </c>
      <c r="K164" s="257" t="s">
        <v>155</v>
      </c>
    </row>
    <row r="165" spans="1:11" ht="11.25" customHeight="1">
      <c r="A165" s="259" t="s">
        <v>471</v>
      </c>
      <c r="B165" s="258"/>
      <c r="C165" s="258"/>
      <c r="D165" s="258" t="s">
        <v>472</v>
      </c>
      <c r="E165" s="257" t="s">
        <v>473</v>
      </c>
      <c r="F165" s="260" t="s">
        <v>471</v>
      </c>
      <c r="G165" s="258"/>
      <c r="H165" s="258"/>
      <c r="I165" s="258" t="s">
        <v>474</v>
      </c>
      <c r="J165" s="258" t="s">
        <v>475</v>
      </c>
      <c r="K165" s="257" t="s">
        <v>191</v>
      </c>
    </row>
    <row r="166" spans="1:11" ht="11.25" customHeight="1">
      <c r="A166" s="259" t="s">
        <v>476</v>
      </c>
      <c r="B166" s="258"/>
      <c r="C166" s="258"/>
      <c r="D166" s="258" t="s">
        <v>477</v>
      </c>
      <c r="E166" s="257" t="s">
        <v>478</v>
      </c>
      <c r="F166" s="260" t="s">
        <v>476</v>
      </c>
      <c r="G166" s="258"/>
      <c r="H166" s="258"/>
      <c r="I166" s="258" t="s">
        <v>479</v>
      </c>
      <c r="J166" s="258" t="s">
        <v>480</v>
      </c>
      <c r="K166" s="257" t="s">
        <v>283</v>
      </c>
    </row>
    <row r="167" spans="1:11" ht="11.25" customHeight="1">
      <c r="A167" s="255"/>
      <c r="B167" s="258"/>
      <c r="C167" s="258"/>
      <c r="D167" s="258"/>
      <c r="E167" s="257" t="s">
        <v>481</v>
      </c>
      <c r="F167" s="260" t="s">
        <v>482</v>
      </c>
      <c r="G167" s="258"/>
      <c r="H167" s="260"/>
      <c r="I167" s="260" t="s">
        <v>718</v>
      </c>
      <c r="J167" s="258" t="s">
        <v>480</v>
      </c>
      <c r="K167" s="257" t="s">
        <v>283</v>
      </c>
    </row>
    <row r="168" spans="1:11" ht="11.25" customHeight="1">
      <c r="A168" s="255"/>
      <c r="B168" s="258"/>
      <c r="C168" s="258"/>
      <c r="D168" s="258"/>
      <c r="E168" s="257"/>
      <c r="F168" s="260" t="s">
        <v>483</v>
      </c>
      <c r="G168" s="258"/>
      <c r="H168" s="260"/>
      <c r="I168" s="260" t="s">
        <v>484</v>
      </c>
      <c r="J168" s="258" t="s">
        <v>485</v>
      </c>
      <c r="K168" s="257" t="s">
        <v>155</v>
      </c>
    </row>
    <row r="169" spans="1:11" ht="11.25" customHeight="1">
      <c r="A169" s="255"/>
      <c r="B169" s="258"/>
      <c r="C169" s="258"/>
      <c r="D169" s="258"/>
      <c r="E169" s="257"/>
      <c r="F169" s="260" t="s">
        <v>486</v>
      </c>
      <c r="G169" s="258"/>
      <c r="H169" s="260"/>
      <c r="I169" s="260" t="s">
        <v>719</v>
      </c>
      <c r="J169" s="258" t="s">
        <v>487</v>
      </c>
      <c r="K169" s="257" t="s">
        <v>283</v>
      </c>
    </row>
    <row r="170" spans="1:11" ht="11.25" customHeight="1">
      <c r="A170" s="255"/>
      <c r="B170" s="258"/>
      <c r="C170" s="258"/>
      <c r="D170" s="258"/>
      <c r="E170" s="257"/>
      <c r="F170" s="260" t="s">
        <v>488</v>
      </c>
      <c r="G170" s="258"/>
      <c r="H170" s="260"/>
      <c r="I170" s="260" t="s">
        <v>489</v>
      </c>
      <c r="J170" s="258" t="s">
        <v>487</v>
      </c>
      <c r="K170" s="257" t="s">
        <v>283</v>
      </c>
    </row>
    <row r="171" spans="1:11" ht="11.25" customHeight="1">
      <c r="A171" s="259">
        <f>8.3</f>
        <v>8.3</v>
      </c>
      <c r="B171" s="258"/>
      <c r="C171" s="256" t="s">
        <v>490</v>
      </c>
      <c r="D171" s="258"/>
      <c r="E171" s="257"/>
      <c r="F171" s="260">
        <f>8.3</f>
        <v>8.3</v>
      </c>
      <c r="G171" s="258"/>
      <c r="H171" s="256" t="s">
        <v>490</v>
      </c>
      <c r="I171" s="258"/>
      <c r="J171" s="258"/>
      <c r="K171" s="257" t="s">
        <v>158</v>
      </c>
    </row>
    <row r="172" spans="1:11" ht="11.25" customHeight="1">
      <c r="A172" s="259" t="s">
        <v>491</v>
      </c>
      <c r="B172" s="258"/>
      <c r="C172" s="258"/>
      <c r="D172" s="258" t="s">
        <v>492</v>
      </c>
      <c r="E172" s="257" t="s">
        <v>153</v>
      </c>
      <c r="F172" s="260" t="s">
        <v>491</v>
      </c>
      <c r="G172" s="258"/>
      <c r="H172" s="258"/>
      <c r="I172" s="258" t="s">
        <v>493</v>
      </c>
      <c r="J172" s="258" t="s">
        <v>153</v>
      </c>
      <c r="K172" s="257" t="s">
        <v>155</v>
      </c>
    </row>
    <row r="173" spans="1:11" ht="11.25" customHeight="1">
      <c r="A173" s="259" t="s">
        <v>494</v>
      </c>
      <c r="B173" s="258"/>
      <c r="C173" s="258"/>
      <c r="D173" s="258" t="s">
        <v>495</v>
      </c>
      <c r="E173" s="257" t="s">
        <v>153</v>
      </c>
      <c r="F173" s="260" t="s">
        <v>494</v>
      </c>
      <c r="G173" s="258"/>
      <c r="H173" s="258"/>
      <c r="I173" s="258" t="s">
        <v>496</v>
      </c>
      <c r="J173" s="258" t="s">
        <v>153</v>
      </c>
      <c r="K173" s="257" t="s">
        <v>155</v>
      </c>
    </row>
    <row r="174" spans="1:11" ht="11.25" customHeight="1">
      <c r="A174" s="259">
        <f>8.4</f>
        <v>8.4</v>
      </c>
      <c r="B174" s="258"/>
      <c r="C174" s="256" t="s">
        <v>497</v>
      </c>
      <c r="D174" s="258"/>
      <c r="E174" s="257" t="s">
        <v>463</v>
      </c>
      <c r="F174" s="260"/>
      <c r="G174" s="258"/>
      <c r="H174" s="258"/>
      <c r="I174" s="258"/>
      <c r="J174" s="258"/>
      <c r="K174" s="257" t="s">
        <v>158</v>
      </c>
    </row>
    <row r="175" spans="1:11" ht="11.25" customHeight="1">
      <c r="A175" s="259" t="s">
        <v>498</v>
      </c>
      <c r="B175" s="258"/>
      <c r="C175" s="258"/>
      <c r="D175" s="258" t="s">
        <v>499</v>
      </c>
      <c r="E175" s="257" t="s">
        <v>473</v>
      </c>
      <c r="F175" s="260"/>
      <c r="G175" s="258"/>
      <c r="H175" s="258"/>
      <c r="I175" s="258"/>
      <c r="J175" s="258"/>
      <c r="K175" s="257" t="s">
        <v>158</v>
      </c>
    </row>
    <row r="176" spans="1:11" ht="11.25" customHeight="1">
      <c r="A176" s="259" t="s">
        <v>500</v>
      </c>
      <c r="B176" s="258"/>
      <c r="C176" s="258"/>
      <c r="D176" s="258" t="s">
        <v>484</v>
      </c>
      <c r="E176" s="257" t="s">
        <v>501</v>
      </c>
      <c r="F176" s="260"/>
      <c r="G176" s="258"/>
      <c r="H176" s="258"/>
      <c r="I176" s="258"/>
      <c r="J176" s="258"/>
      <c r="K176" s="257" t="s">
        <v>158</v>
      </c>
    </row>
    <row r="177" spans="1:11" ht="11.25" customHeight="1">
      <c r="A177" s="259" t="s">
        <v>502</v>
      </c>
      <c r="B177" s="258"/>
      <c r="C177" s="258"/>
      <c r="D177" s="258" t="s">
        <v>503</v>
      </c>
      <c r="E177" s="257" t="s">
        <v>504</v>
      </c>
      <c r="F177" s="260"/>
      <c r="G177" s="258"/>
      <c r="H177" s="258"/>
      <c r="I177" s="258"/>
      <c r="J177" s="258"/>
      <c r="K177" s="257" t="s">
        <v>158</v>
      </c>
    </row>
    <row r="178" spans="1:11" ht="11.25" customHeight="1">
      <c r="A178" s="259">
        <f>8.5</f>
        <v>8.5</v>
      </c>
      <c r="B178" s="258"/>
      <c r="C178" s="256" t="s">
        <v>505</v>
      </c>
      <c r="D178" s="258"/>
      <c r="E178" s="257"/>
      <c r="F178" s="260">
        <f>8.4</f>
        <v>8.4</v>
      </c>
      <c r="G178" s="258"/>
      <c r="H178" s="256" t="s">
        <v>505</v>
      </c>
      <c r="I178" s="258"/>
      <c r="J178" s="258"/>
      <c r="K178" s="257" t="s">
        <v>158</v>
      </c>
    </row>
    <row r="179" spans="1:11" ht="11.25" customHeight="1">
      <c r="A179" s="259" t="s">
        <v>506</v>
      </c>
      <c r="B179" s="258"/>
      <c r="C179" s="258"/>
      <c r="D179" s="258" t="s">
        <v>507</v>
      </c>
      <c r="E179" s="257" t="s">
        <v>153</v>
      </c>
      <c r="F179" s="260" t="s">
        <v>498</v>
      </c>
      <c r="G179" s="258"/>
      <c r="H179" s="258"/>
      <c r="I179" s="258" t="s">
        <v>727</v>
      </c>
      <c r="J179" s="258" t="s">
        <v>508</v>
      </c>
      <c r="K179" s="257" t="s">
        <v>155</v>
      </c>
    </row>
    <row r="180" spans="1:12" ht="11.25" customHeight="1">
      <c r="A180" s="262" t="s">
        <v>509</v>
      </c>
      <c r="B180" s="263"/>
      <c r="C180" s="263"/>
      <c r="D180" s="263" t="s">
        <v>510</v>
      </c>
      <c r="E180" s="263" t="s">
        <v>153</v>
      </c>
      <c r="F180" s="264" t="s">
        <v>500</v>
      </c>
      <c r="G180" s="263"/>
      <c r="H180" s="263"/>
      <c r="I180" s="263" t="s">
        <v>511</v>
      </c>
      <c r="J180" s="263" t="s">
        <v>512</v>
      </c>
      <c r="K180" s="263" t="s">
        <v>155</v>
      </c>
      <c r="L180" s="232"/>
    </row>
    <row r="181" spans="1:12" ht="11.25" customHeight="1">
      <c r="A181" s="260"/>
      <c r="B181" s="258"/>
      <c r="C181" s="258"/>
      <c r="D181" s="258"/>
      <c r="E181" s="258"/>
      <c r="F181" s="260"/>
      <c r="G181" s="258"/>
      <c r="H181" s="258"/>
      <c r="I181" s="258"/>
      <c r="J181" s="258"/>
      <c r="K181" s="258"/>
      <c r="L181" s="5"/>
    </row>
    <row r="182" spans="1:12" ht="11.25" customHeight="1">
      <c r="A182" s="258" t="s">
        <v>1596</v>
      </c>
      <c r="B182" s="258"/>
      <c r="C182" s="258"/>
      <c r="D182" s="258"/>
      <c r="E182" s="258"/>
      <c r="F182" s="258"/>
      <c r="H182" s="258"/>
      <c r="I182" s="258"/>
      <c r="J182" s="258"/>
      <c r="K182" s="258" t="s">
        <v>158</v>
      </c>
      <c r="L182" s="5"/>
    </row>
    <row r="183" spans="1:12" ht="11.25" customHeight="1">
      <c r="A183" s="258" t="s">
        <v>1597</v>
      </c>
      <c r="B183" s="258"/>
      <c r="C183" s="258"/>
      <c r="D183" s="258"/>
      <c r="E183" s="258"/>
      <c r="F183" s="258"/>
      <c r="G183" s="258"/>
      <c r="H183" s="258"/>
      <c r="I183" s="258"/>
      <c r="J183" s="258"/>
      <c r="K183" s="258"/>
      <c r="L183" s="5"/>
    </row>
    <row r="184" spans="1:12" ht="11.25" customHeight="1">
      <c r="A184" s="258" t="s">
        <v>1598</v>
      </c>
      <c r="B184" s="258"/>
      <c r="C184" s="258"/>
      <c r="D184" s="258"/>
      <c r="E184" s="258"/>
      <c r="F184" s="258"/>
      <c r="H184" s="258"/>
      <c r="I184" s="258"/>
      <c r="J184" s="258"/>
      <c r="K184" s="258" t="s">
        <v>158</v>
      </c>
      <c r="L184" s="5"/>
    </row>
    <row r="185" spans="1:12" ht="11.25" customHeight="1">
      <c r="A185" s="258" t="s">
        <v>1599</v>
      </c>
      <c r="B185" s="258"/>
      <c r="C185" s="258"/>
      <c r="D185" s="258"/>
      <c r="E185" s="258"/>
      <c r="F185" s="258"/>
      <c r="G185" s="258"/>
      <c r="H185" s="258"/>
      <c r="I185" s="258"/>
      <c r="J185" s="258"/>
      <c r="K185" s="258"/>
      <c r="L185" s="5"/>
    </row>
    <row r="186" spans="1:12" ht="11.25" customHeight="1">
      <c r="A186" s="258"/>
      <c r="B186" s="258"/>
      <c r="C186" s="258"/>
      <c r="D186" s="258"/>
      <c r="E186" s="258"/>
      <c r="F186" s="258"/>
      <c r="G186" s="258"/>
      <c r="H186" s="258"/>
      <c r="I186" s="258"/>
      <c r="J186" s="258"/>
      <c r="K186" s="258"/>
      <c r="L186" s="5"/>
    </row>
    <row r="187" spans="1:12" ht="11.25" customHeight="1">
      <c r="A187" s="233"/>
      <c r="B187" s="17"/>
      <c r="C187" s="17"/>
      <c r="D187" s="17"/>
      <c r="E187" s="17"/>
      <c r="F187" s="17"/>
      <c r="G187" s="17"/>
      <c r="H187" s="17"/>
      <c r="I187" s="17"/>
      <c r="J187" s="17"/>
      <c r="K187" s="17"/>
      <c r="L187" s="5"/>
    </row>
    <row r="188" spans="1:4" ht="11.25" customHeight="1">
      <c r="A188" s="312" t="s">
        <v>1059</v>
      </c>
      <c r="B188" s="312"/>
      <c r="C188" s="389"/>
      <c r="D188" s="389"/>
    </row>
    <row r="189" spans="1:11" ht="11.25" customHeight="1">
      <c r="A189" s="44"/>
      <c r="B189" s="44"/>
      <c r="C189" s="13"/>
      <c r="D189" s="13"/>
      <c r="E189" s="13"/>
      <c r="F189" s="13"/>
      <c r="G189" s="13"/>
      <c r="H189" s="13"/>
      <c r="I189" s="13"/>
      <c r="J189" s="13"/>
      <c r="K189" s="13"/>
    </row>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sheetData>
  <sheetProtection/>
  <mergeCells count="13">
    <mergeCell ref="F6:K6"/>
    <mergeCell ref="K7:K9"/>
    <mergeCell ref="B7:D7"/>
    <mergeCell ref="C8:D8"/>
    <mergeCell ref="G7:I7"/>
    <mergeCell ref="H8:I8"/>
    <mergeCell ref="A188:D188"/>
    <mergeCell ref="A1:K1"/>
    <mergeCell ref="A3:K3"/>
    <mergeCell ref="A4:K4"/>
    <mergeCell ref="A5:K5"/>
    <mergeCell ref="A2:K2"/>
    <mergeCell ref="A6:E6"/>
  </mergeCells>
  <hyperlinks>
    <hyperlink ref="A188:B188" r:id="rId1" display="http://www.abs.gov.au/websitedbs/d3310114.nsf/Home/%C2%A9+Copyright?OpenDocument"/>
  </hyperlinks>
  <printOptions/>
  <pageMargins left="0.7" right="0.7" top="0.75" bottom="0.75" header="0.3" footer="0.3"/>
  <pageSetup horizontalDpi="600" verticalDpi="600" orientation="portrait" paperSize="9" r:id="rId3"/>
  <drawing r:id="rId2"/>
</worksheet>
</file>

<file path=xl/worksheets/sheet19.xml><?xml version="1.0" encoding="utf-8"?>
<worksheet xmlns="http://schemas.openxmlformats.org/spreadsheetml/2006/main" xmlns:r="http://schemas.openxmlformats.org/officeDocument/2006/relationships">
  <dimension ref="A1:K200"/>
  <sheetViews>
    <sheetView zoomScalePageLayoutView="0" workbookViewId="0" topLeftCell="A1">
      <pane ySplit="9" topLeftCell="A10" activePane="bottomLeft" state="frozen"/>
      <selection pane="topLeft" activeCell="A1" sqref="A1"/>
      <selection pane="bottomLeft" activeCell="A2" sqref="A2:K2"/>
    </sheetView>
  </sheetViews>
  <sheetFormatPr defaultColWidth="9.140625" defaultRowHeight="12.75"/>
  <cols>
    <col min="1" max="1" width="5.421875" style="0" customWidth="1"/>
    <col min="2" max="2" width="3.00390625" style="0" customWidth="1"/>
    <col min="3" max="3" width="3.421875" style="0" customWidth="1"/>
    <col min="4" max="4" width="36.8515625" style="0" customWidth="1"/>
    <col min="5" max="5" width="28.140625" style="0" bestFit="1" customWidth="1"/>
    <col min="6" max="6" width="6.140625" style="0" customWidth="1"/>
    <col min="7" max="8" width="3.421875" style="0" customWidth="1"/>
    <col min="9" max="9" width="39.421875" style="0" customWidth="1"/>
    <col min="10" max="10" width="46.7109375" style="0" bestFit="1" customWidth="1"/>
    <col min="11" max="11" width="7.7109375" style="0" customWidth="1"/>
  </cols>
  <sheetData>
    <row r="1" spans="1:11" ht="60" customHeight="1">
      <c r="A1" s="390" t="s">
        <v>1503</v>
      </c>
      <c r="B1" s="390"/>
      <c r="C1" s="390"/>
      <c r="D1" s="390"/>
      <c r="E1" s="390"/>
      <c r="F1" s="390"/>
      <c r="G1" s="390"/>
      <c r="H1" s="390"/>
      <c r="I1" s="390"/>
      <c r="J1" s="390"/>
      <c r="K1" s="390"/>
    </row>
    <row r="2" spans="1:11" ht="15.75" customHeight="1">
      <c r="A2" s="309" t="s">
        <v>1566</v>
      </c>
      <c r="B2" s="309"/>
      <c r="C2" s="309"/>
      <c r="D2" s="309"/>
      <c r="E2" s="309"/>
      <c r="F2" s="309"/>
      <c r="G2" s="309"/>
      <c r="H2" s="309"/>
      <c r="I2" s="309"/>
      <c r="J2" s="309"/>
      <c r="K2" s="309"/>
    </row>
    <row r="3" spans="1:11" ht="12.75" customHeight="1">
      <c r="A3" s="319" t="s">
        <v>1076</v>
      </c>
      <c r="B3" s="319"/>
      <c r="C3" s="319"/>
      <c r="D3" s="319"/>
      <c r="E3" s="319"/>
      <c r="F3" s="319"/>
      <c r="G3" s="319"/>
      <c r="H3" s="319"/>
      <c r="I3" s="319"/>
      <c r="J3" s="319"/>
      <c r="K3" s="319"/>
    </row>
    <row r="4" spans="1:11" ht="12.75" customHeight="1">
      <c r="A4" s="391" t="s">
        <v>1605</v>
      </c>
      <c r="B4" s="391"/>
      <c r="C4" s="391"/>
      <c r="D4" s="391"/>
      <c r="E4" s="391"/>
      <c r="F4" s="391"/>
      <c r="G4" s="391"/>
      <c r="H4" s="391"/>
      <c r="I4" s="391"/>
      <c r="J4" s="391"/>
      <c r="K4" s="391"/>
    </row>
    <row r="5" spans="1:11" ht="12.75">
      <c r="A5" s="392"/>
      <c r="B5" s="392"/>
      <c r="C5" s="392"/>
      <c r="D5" s="392"/>
      <c r="E5" s="392"/>
      <c r="F5" s="392"/>
      <c r="G5" s="392"/>
      <c r="H5" s="392"/>
      <c r="I5" s="392"/>
      <c r="J5" s="392"/>
      <c r="K5" s="392"/>
    </row>
    <row r="6" spans="1:11" ht="11.25" customHeight="1">
      <c r="A6" s="393" t="s">
        <v>1504</v>
      </c>
      <c r="B6" s="397"/>
      <c r="C6" s="397"/>
      <c r="D6" s="397"/>
      <c r="E6" s="397"/>
      <c r="F6" s="393" t="s">
        <v>1505</v>
      </c>
      <c r="G6" s="397"/>
      <c r="H6" s="397"/>
      <c r="I6" s="397"/>
      <c r="J6" s="397"/>
      <c r="K6" s="398"/>
    </row>
    <row r="7" spans="1:11" ht="11.25" customHeight="1">
      <c r="A7" s="218"/>
      <c r="B7" s="388" t="s">
        <v>735</v>
      </c>
      <c r="C7" s="388"/>
      <c r="D7" s="388"/>
      <c r="E7" s="198"/>
      <c r="F7" s="199"/>
      <c r="G7" s="388" t="s">
        <v>735</v>
      </c>
      <c r="H7" s="388"/>
      <c r="I7" s="388"/>
      <c r="J7" s="198"/>
      <c r="K7" s="396" t="s">
        <v>1519</v>
      </c>
    </row>
    <row r="8" spans="1:11" ht="11.25" customHeight="1">
      <c r="A8" s="218"/>
      <c r="B8" s="231"/>
      <c r="C8" s="388" t="s">
        <v>1200</v>
      </c>
      <c r="D8" s="388"/>
      <c r="E8" s="198"/>
      <c r="F8" s="199"/>
      <c r="G8" s="231"/>
      <c r="H8" s="388" t="s">
        <v>1200</v>
      </c>
      <c r="I8" s="388"/>
      <c r="J8" s="198"/>
      <c r="K8" s="396"/>
    </row>
    <row r="9" spans="1:11" ht="11.25" customHeight="1">
      <c r="A9" s="218"/>
      <c r="B9" s="231"/>
      <c r="C9" s="231"/>
      <c r="D9" s="231" t="s">
        <v>1202</v>
      </c>
      <c r="E9" s="198" t="s">
        <v>1507</v>
      </c>
      <c r="F9" s="199"/>
      <c r="G9" s="231"/>
      <c r="H9" s="231"/>
      <c r="I9" s="231" t="s">
        <v>1202</v>
      </c>
      <c r="J9" s="198" t="s">
        <v>1508</v>
      </c>
      <c r="K9" s="396"/>
    </row>
    <row r="10" spans="1:11" ht="11.25" customHeight="1">
      <c r="A10" s="244">
        <f>1</f>
        <v>1</v>
      </c>
      <c r="B10" s="246" t="s">
        <v>57</v>
      </c>
      <c r="C10" s="241"/>
      <c r="D10" s="246"/>
      <c r="E10" s="241"/>
      <c r="F10" s="244">
        <f>1</f>
        <v>1</v>
      </c>
      <c r="G10" s="246" t="s">
        <v>57</v>
      </c>
      <c r="H10" s="241"/>
      <c r="I10" s="241"/>
      <c r="J10" s="241"/>
      <c r="K10" s="243" t="s">
        <v>158</v>
      </c>
    </row>
    <row r="11" spans="1:11" ht="11.25" customHeight="1">
      <c r="A11" s="244">
        <f>1.1</f>
        <v>1.1</v>
      </c>
      <c r="B11" s="241"/>
      <c r="C11" s="246" t="s">
        <v>58</v>
      </c>
      <c r="D11" s="241"/>
      <c r="E11" s="241" t="s">
        <v>513</v>
      </c>
      <c r="F11" s="244">
        <f>1.1</f>
        <v>1.1</v>
      </c>
      <c r="G11" s="241"/>
      <c r="H11" s="246" t="s">
        <v>58</v>
      </c>
      <c r="I11" s="241"/>
      <c r="J11" s="241" t="s">
        <v>514</v>
      </c>
      <c r="K11" s="243" t="s">
        <v>283</v>
      </c>
    </row>
    <row r="12" spans="1:11" ht="11.25" customHeight="1">
      <c r="A12" s="244" t="s">
        <v>156</v>
      </c>
      <c r="B12" s="241"/>
      <c r="C12" s="241"/>
      <c r="D12" s="241" t="s">
        <v>157</v>
      </c>
      <c r="E12" s="241" t="s">
        <v>515</v>
      </c>
      <c r="F12" s="244" t="s">
        <v>156</v>
      </c>
      <c r="G12" s="241"/>
      <c r="H12" s="241"/>
      <c r="I12" s="241" t="s">
        <v>877</v>
      </c>
      <c r="J12" s="241" t="s">
        <v>516</v>
      </c>
      <c r="K12" s="243" t="s">
        <v>283</v>
      </c>
    </row>
    <row r="13" spans="1:11" ht="11.25" customHeight="1">
      <c r="A13" s="244" t="s">
        <v>159</v>
      </c>
      <c r="B13" s="241"/>
      <c r="C13" s="241"/>
      <c r="D13" s="241" t="s">
        <v>160</v>
      </c>
      <c r="E13" s="241"/>
      <c r="F13" s="244" t="s">
        <v>159</v>
      </c>
      <c r="G13" s="241"/>
      <c r="H13" s="241"/>
      <c r="I13" s="241" t="s">
        <v>160</v>
      </c>
      <c r="J13" s="241"/>
      <c r="K13" s="243" t="s">
        <v>158</v>
      </c>
    </row>
    <row r="14" spans="1:11" ht="11.25" customHeight="1">
      <c r="A14" s="244" t="s">
        <v>161</v>
      </c>
      <c r="B14" s="241"/>
      <c r="C14" s="241"/>
      <c r="D14" s="241" t="s">
        <v>164</v>
      </c>
      <c r="E14" s="241" t="s">
        <v>517</v>
      </c>
      <c r="F14" s="244" t="s">
        <v>161</v>
      </c>
      <c r="G14" s="241"/>
      <c r="H14" s="241"/>
      <c r="I14" s="241" t="s">
        <v>518</v>
      </c>
      <c r="J14" s="241" t="s">
        <v>519</v>
      </c>
      <c r="K14" s="243" t="s">
        <v>283</v>
      </c>
    </row>
    <row r="15" spans="1:11" ht="11.25" customHeight="1">
      <c r="A15" s="240"/>
      <c r="B15" s="241"/>
      <c r="C15" s="241"/>
      <c r="D15" s="241"/>
      <c r="E15" s="241"/>
      <c r="F15" s="244"/>
      <c r="G15" s="241"/>
      <c r="H15" s="241"/>
      <c r="I15" s="241"/>
      <c r="J15" s="241" t="s">
        <v>520</v>
      </c>
      <c r="K15" s="243" t="s">
        <v>158</v>
      </c>
    </row>
    <row r="16" spans="1:11" ht="11.25" customHeight="1">
      <c r="A16" s="244">
        <f>1.2</f>
        <v>1.2</v>
      </c>
      <c r="B16" s="241"/>
      <c r="C16" s="246" t="s">
        <v>166</v>
      </c>
      <c r="D16" s="241"/>
      <c r="E16" s="241" t="s">
        <v>153</v>
      </c>
      <c r="F16" s="244">
        <f>1.2</f>
        <v>1.2</v>
      </c>
      <c r="G16" s="241"/>
      <c r="H16" s="246" t="s">
        <v>521</v>
      </c>
      <c r="I16" s="241"/>
      <c r="J16" s="241" t="s">
        <v>153</v>
      </c>
      <c r="K16" s="243" t="s">
        <v>283</v>
      </c>
    </row>
    <row r="17" spans="1:11" ht="11.25" customHeight="1">
      <c r="A17" s="244" t="s">
        <v>167</v>
      </c>
      <c r="B17" s="241"/>
      <c r="C17" s="241"/>
      <c r="D17" s="241" t="s">
        <v>63</v>
      </c>
      <c r="E17" s="241"/>
      <c r="F17" s="244" t="s">
        <v>167</v>
      </c>
      <c r="G17" s="241"/>
      <c r="H17" s="241"/>
      <c r="I17" s="241" t="s">
        <v>63</v>
      </c>
      <c r="J17" s="241"/>
      <c r="K17" s="243" t="s">
        <v>158</v>
      </c>
    </row>
    <row r="18" spans="1:11" ht="11.25" customHeight="1">
      <c r="A18" s="244" t="s">
        <v>168</v>
      </c>
      <c r="B18" s="241"/>
      <c r="C18" s="241"/>
      <c r="D18" s="241" t="s">
        <v>64</v>
      </c>
      <c r="E18" s="241"/>
      <c r="F18" s="244" t="s">
        <v>168</v>
      </c>
      <c r="G18" s="241"/>
      <c r="H18" s="241"/>
      <c r="I18" s="241" t="s">
        <v>64</v>
      </c>
      <c r="J18" s="241"/>
      <c r="K18" s="243" t="s">
        <v>158</v>
      </c>
    </row>
    <row r="19" spans="1:11" ht="11.25" customHeight="1">
      <c r="A19" s="244" t="s">
        <v>169</v>
      </c>
      <c r="B19" s="241"/>
      <c r="C19" s="241"/>
      <c r="D19" s="241" t="s">
        <v>65</v>
      </c>
      <c r="E19" s="241"/>
      <c r="F19" s="244" t="s">
        <v>169</v>
      </c>
      <c r="G19" s="241"/>
      <c r="H19" s="241"/>
      <c r="I19" s="241" t="s">
        <v>65</v>
      </c>
      <c r="J19" s="241"/>
      <c r="K19" s="243" t="s">
        <v>158</v>
      </c>
    </row>
    <row r="20" spans="1:11" ht="11.25" customHeight="1">
      <c r="A20" s="244" t="s">
        <v>170</v>
      </c>
      <c r="B20" s="241"/>
      <c r="C20" s="241"/>
      <c r="D20" s="241" t="s">
        <v>66</v>
      </c>
      <c r="E20" s="241"/>
      <c r="F20" s="244" t="s">
        <v>170</v>
      </c>
      <c r="G20" s="241"/>
      <c r="H20" s="241"/>
      <c r="I20" s="241" t="s">
        <v>66</v>
      </c>
      <c r="J20" s="241"/>
      <c r="K20" s="243" t="s">
        <v>158</v>
      </c>
    </row>
    <row r="21" spans="1:11" ht="11.25" customHeight="1">
      <c r="A21" s="244">
        <f>1.3</f>
        <v>1.3</v>
      </c>
      <c r="B21" s="241"/>
      <c r="C21" s="246" t="s">
        <v>67</v>
      </c>
      <c r="D21" s="241"/>
      <c r="E21" s="241"/>
      <c r="F21" s="244">
        <f>1.3</f>
        <v>1.3</v>
      </c>
      <c r="G21" s="241"/>
      <c r="H21" s="246" t="s">
        <v>67</v>
      </c>
      <c r="I21" s="241"/>
      <c r="J21" s="241"/>
      <c r="K21" s="243" t="s">
        <v>158</v>
      </c>
    </row>
    <row r="22" spans="1:11" ht="11.25" customHeight="1">
      <c r="A22" s="244" t="s">
        <v>171</v>
      </c>
      <c r="B22" s="241"/>
      <c r="C22" s="241"/>
      <c r="D22" s="241" t="s">
        <v>172</v>
      </c>
      <c r="E22" s="241"/>
      <c r="F22" s="244" t="s">
        <v>171</v>
      </c>
      <c r="G22" s="241"/>
      <c r="H22" s="241"/>
      <c r="I22" s="241" t="s">
        <v>172</v>
      </c>
      <c r="J22" s="241"/>
      <c r="K22" s="243" t="s">
        <v>151</v>
      </c>
    </row>
    <row r="23" spans="1:11" ht="11.25" customHeight="1">
      <c r="A23" s="244" t="s">
        <v>173</v>
      </c>
      <c r="B23" s="241"/>
      <c r="C23" s="241"/>
      <c r="D23" s="241" t="s">
        <v>174</v>
      </c>
      <c r="E23" s="241"/>
      <c r="F23" s="244" t="s">
        <v>173</v>
      </c>
      <c r="G23" s="241"/>
      <c r="H23" s="241"/>
      <c r="I23" s="241" t="s">
        <v>174</v>
      </c>
      <c r="J23" s="241"/>
      <c r="K23" s="243" t="s">
        <v>151</v>
      </c>
    </row>
    <row r="24" spans="1:11" ht="11.25" customHeight="1">
      <c r="A24" s="244" t="s">
        <v>175</v>
      </c>
      <c r="B24" s="241"/>
      <c r="C24" s="241"/>
      <c r="D24" s="241" t="s">
        <v>70</v>
      </c>
      <c r="E24" s="241"/>
      <c r="F24" s="244" t="s">
        <v>175</v>
      </c>
      <c r="G24" s="241"/>
      <c r="H24" s="241"/>
      <c r="I24" s="241" t="s">
        <v>70</v>
      </c>
      <c r="J24" s="241"/>
      <c r="K24" s="243" t="s">
        <v>151</v>
      </c>
    </row>
    <row r="25" spans="1:11" ht="11.25" customHeight="1">
      <c r="A25" s="244" t="s">
        <v>176</v>
      </c>
      <c r="B25" s="241"/>
      <c r="C25" s="241"/>
      <c r="D25" s="241" t="s">
        <v>71</v>
      </c>
      <c r="E25" s="241"/>
      <c r="F25" s="244" t="s">
        <v>176</v>
      </c>
      <c r="G25" s="241"/>
      <c r="H25" s="241"/>
      <c r="I25" s="241" t="s">
        <v>71</v>
      </c>
      <c r="J25" s="241"/>
      <c r="K25" s="243" t="s">
        <v>151</v>
      </c>
    </row>
    <row r="26" spans="1:11" ht="11.25" customHeight="1">
      <c r="A26" s="244" t="s">
        <v>177</v>
      </c>
      <c r="B26" s="241"/>
      <c r="C26" s="241"/>
      <c r="D26" s="241" t="s">
        <v>178</v>
      </c>
      <c r="E26" s="241"/>
      <c r="F26" s="244" t="s">
        <v>177</v>
      </c>
      <c r="G26" s="241"/>
      <c r="H26" s="241"/>
      <c r="I26" s="241" t="s">
        <v>178</v>
      </c>
      <c r="J26" s="241"/>
      <c r="K26" s="243" t="s">
        <v>151</v>
      </c>
    </row>
    <row r="27" spans="1:11" ht="11.25" customHeight="1">
      <c r="A27" s="244" t="s">
        <v>179</v>
      </c>
      <c r="B27" s="241"/>
      <c r="C27" s="241"/>
      <c r="D27" s="241" t="s">
        <v>180</v>
      </c>
      <c r="E27" s="241" t="s">
        <v>153</v>
      </c>
      <c r="F27" s="244" t="s">
        <v>179</v>
      </c>
      <c r="G27" s="241"/>
      <c r="H27" s="241"/>
      <c r="I27" s="241" t="s">
        <v>522</v>
      </c>
      <c r="J27" s="241" t="s">
        <v>523</v>
      </c>
      <c r="K27" s="243" t="s">
        <v>151</v>
      </c>
    </row>
    <row r="28" spans="1:11" ht="11.25" customHeight="1">
      <c r="A28" s="244" t="s">
        <v>181</v>
      </c>
      <c r="B28" s="241"/>
      <c r="C28" s="241"/>
      <c r="D28" s="241" t="s">
        <v>74</v>
      </c>
      <c r="E28" s="241"/>
      <c r="F28" s="244" t="s">
        <v>181</v>
      </c>
      <c r="G28" s="241"/>
      <c r="H28" s="241"/>
      <c r="I28" s="241" t="s">
        <v>74</v>
      </c>
      <c r="J28" s="241"/>
      <c r="K28" s="243" t="s">
        <v>151</v>
      </c>
    </row>
    <row r="29" spans="1:11" ht="11.25" customHeight="1">
      <c r="A29" s="244">
        <f>1.4</f>
        <v>1.4</v>
      </c>
      <c r="B29" s="241"/>
      <c r="C29" s="246" t="s">
        <v>183</v>
      </c>
      <c r="D29" s="241"/>
      <c r="E29" s="241" t="s">
        <v>524</v>
      </c>
      <c r="F29" s="244">
        <f>1.4</f>
        <v>1.4</v>
      </c>
      <c r="G29" s="241"/>
      <c r="H29" s="246" t="s">
        <v>525</v>
      </c>
      <c r="I29" s="241"/>
      <c r="J29" s="241" t="s">
        <v>526</v>
      </c>
      <c r="K29" s="243" t="s">
        <v>191</v>
      </c>
    </row>
    <row r="30" spans="1:11" ht="11.25" customHeight="1">
      <c r="A30" s="244" t="s">
        <v>184</v>
      </c>
      <c r="B30" s="241"/>
      <c r="C30" s="241"/>
      <c r="D30" s="241" t="s">
        <v>185</v>
      </c>
      <c r="E30" s="241" t="s">
        <v>527</v>
      </c>
      <c r="F30" s="244" t="s">
        <v>184</v>
      </c>
      <c r="G30" s="241"/>
      <c r="H30" s="241"/>
      <c r="I30" s="241" t="s">
        <v>76</v>
      </c>
      <c r="J30" s="241" t="s">
        <v>528</v>
      </c>
      <c r="K30" s="243" t="s">
        <v>191</v>
      </c>
    </row>
    <row r="31" spans="1:11" ht="11.25" customHeight="1">
      <c r="A31" s="244" t="s">
        <v>186</v>
      </c>
      <c r="B31" s="241"/>
      <c r="C31" s="241"/>
      <c r="D31" s="241" t="s">
        <v>189</v>
      </c>
      <c r="E31" s="241" t="s">
        <v>188</v>
      </c>
      <c r="F31" s="244" t="s">
        <v>186</v>
      </c>
      <c r="G31" s="241"/>
      <c r="H31" s="241"/>
      <c r="I31" s="241" t="s">
        <v>77</v>
      </c>
      <c r="J31" s="241" t="s">
        <v>529</v>
      </c>
      <c r="K31" s="243" t="s">
        <v>191</v>
      </c>
    </row>
    <row r="32" spans="1:11" ht="11.25" customHeight="1">
      <c r="A32" s="244">
        <f>1.5</f>
        <v>1.5</v>
      </c>
      <c r="B32" s="241"/>
      <c r="C32" s="246" t="s">
        <v>194</v>
      </c>
      <c r="D32" s="241"/>
      <c r="E32" s="241" t="s">
        <v>530</v>
      </c>
      <c r="F32" s="244"/>
      <c r="G32" s="241"/>
      <c r="H32" s="241"/>
      <c r="I32" s="241"/>
      <c r="J32" s="241"/>
      <c r="K32" s="243" t="s">
        <v>158</v>
      </c>
    </row>
    <row r="33" spans="1:11" ht="11.25" customHeight="1">
      <c r="A33" s="244" t="s">
        <v>195</v>
      </c>
      <c r="B33" s="241"/>
      <c r="C33" s="241"/>
      <c r="D33" s="241" t="s">
        <v>196</v>
      </c>
      <c r="E33" s="241" t="s">
        <v>527</v>
      </c>
      <c r="F33" s="244"/>
      <c r="G33" s="241"/>
      <c r="H33" s="241"/>
      <c r="I33" s="241"/>
      <c r="J33" s="241"/>
      <c r="K33" s="243" t="s">
        <v>158</v>
      </c>
    </row>
    <row r="34" spans="1:11" ht="11.25" customHeight="1">
      <c r="A34" s="244" t="s">
        <v>197</v>
      </c>
      <c r="B34" s="241"/>
      <c r="C34" s="241"/>
      <c r="D34" s="241" t="s">
        <v>200</v>
      </c>
      <c r="E34" s="241" t="s">
        <v>188</v>
      </c>
      <c r="F34" s="244"/>
      <c r="G34" s="241"/>
      <c r="H34" s="241"/>
      <c r="I34" s="241"/>
      <c r="J34" s="241"/>
      <c r="K34" s="243" t="s">
        <v>158</v>
      </c>
    </row>
    <row r="35" spans="1:11" ht="11.25" customHeight="1">
      <c r="A35" s="244" t="s">
        <v>201</v>
      </c>
      <c r="B35" s="241"/>
      <c r="C35" s="241"/>
      <c r="D35" s="241" t="s">
        <v>202</v>
      </c>
      <c r="E35" s="241" t="s">
        <v>531</v>
      </c>
      <c r="F35" s="244"/>
      <c r="G35" s="241"/>
      <c r="H35" s="241"/>
      <c r="I35" s="241"/>
      <c r="J35" s="241"/>
      <c r="K35" s="243" t="s">
        <v>158</v>
      </c>
    </row>
    <row r="36" spans="1:11" ht="11.25" customHeight="1">
      <c r="A36" s="244">
        <f>1.6</f>
        <v>1.6</v>
      </c>
      <c r="B36" s="241"/>
      <c r="C36" s="246" t="s">
        <v>204</v>
      </c>
      <c r="D36" s="241"/>
      <c r="E36" s="241" t="s">
        <v>532</v>
      </c>
      <c r="F36" s="244">
        <f>1.5</f>
        <v>1.5</v>
      </c>
      <c r="G36" s="241"/>
      <c r="H36" s="246" t="s">
        <v>533</v>
      </c>
      <c r="I36" s="241"/>
      <c r="J36" s="241" t="s">
        <v>534</v>
      </c>
      <c r="K36" s="243" t="s">
        <v>191</v>
      </c>
    </row>
    <row r="37" spans="1:11" ht="11.25" customHeight="1">
      <c r="A37" s="244" t="s">
        <v>205</v>
      </c>
      <c r="B37" s="241"/>
      <c r="C37" s="241"/>
      <c r="D37" s="241" t="s">
        <v>206</v>
      </c>
      <c r="E37" s="241" t="s">
        <v>531</v>
      </c>
      <c r="F37" s="244" t="s">
        <v>195</v>
      </c>
      <c r="G37" s="241"/>
      <c r="H37" s="241"/>
      <c r="I37" s="241" t="s">
        <v>535</v>
      </c>
      <c r="J37" s="241" t="s">
        <v>536</v>
      </c>
      <c r="K37" s="243" t="s">
        <v>191</v>
      </c>
    </row>
    <row r="38" spans="1:11" ht="11.25" customHeight="1">
      <c r="A38" s="244" t="s">
        <v>207</v>
      </c>
      <c r="B38" s="241"/>
      <c r="C38" s="241"/>
      <c r="D38" s="241" t="s">
        <v>208</v>
      </c>
      <c r="E38" s="241" t="s">
        <v>537</v>
      </c>
      <c r="F38" s="244" t="s">
        <v>197</v>
      </c>
      <c r="G38" s="241"/>
      <c r="H38" s="241"/>
      <c r="I38" s="241" t="s">
        <v>538</v>
      </c>
      <c r="J38" s="241" t="s">
        <v>539</v>
      </c>
      <c r="K38" s="243" t="s">
        <v>191</v>
      </c>
    </row>
    <row r="39" spans="1:11" ht="11.25" customHeight="1">
      <c r="A39" s="240"/>
      <c r="B39" s="241"/>
      <c r="C39" s="241"/>
      <c r="D39" s="241"/>
      <c r="E39" s="241"/>
      <c r="F39" s="244"/>
      <c r="G39" s="241"/>
      <c r="H39" s="241"/>
      <c r="I39" s="241"/>
      <c r="J39" s="241"/>
      <c r="K39" s="243" t="s">
        <v>151</v>
      </c>
    </row>
    <row r="40" spans="1:11" ht="11.25" customHeight="1">
      <c r="A40" s="244" t="s">
        <v>209</v>
      </c>
      <c r="B40" s="241"/>
      <c r="C40" s="241"/>
      <c r="D40" s="241" t="s">
        <v>211</v>
      </c>
      <c r="E40" s="241" t="s">
        <v>540</v>
      </c>
      <c r="F40" s="244"/>
      <c r="G40" s="241"/>
      <c r="H40" s="241"/>
      <c r="I40" s="241"/>
      <c r="J40" s="241"/>
      <c r="K40" s="243" t="s">
        <v>151</v>
      </c>
    </row>
    <row r="41" spans="1:11" ht="11.25" customHeight="1">
      <c r="A41" s="244">
        <f>1.7</f>
        <v>1.7</v>
      </c>
      <c r="B41" s="241"/>
      <c r="C41" s="246" t="s">
        <v>212</v>
      </c>
      <c r="D41" s="241"/>
      <c r="E41" s="241"/>
      <c r="F41" s="244">
        <f>1.6</f>
        <v>1.6</v>
      </c>
      <c r="G41" s="241"/>
      <c r="H41" s="246" t="s">
        <v>212</v>
      </c>
      <c r="I41" s="241"/>
      <c r="J41" s="241"/>
      <c r="K41" s="243" t="s">
        <v>151</v>
      </c>
    </row>
    <row r="42" spans="1:11" ht="11.25" customHeight="1">
      <c r="A42" s="244" t="s">
        <v>213</v>
      </c>
      <c r="B42" s="241"/>
      <c r="C42" s="241"/>
      <c r="D42" s="241" t="s">
        <v>215</v>
      </c>
      <c r="E42" s="241"/>
      <c r="F42" s="244" t="s">
        <v>205</v>
      </c>
      <c r="G42" s="241"/>
      <c r="H42" s="241"/>
      <c r="I42" s="241" t="s">
        <v>215</v>
      </c>
      <c r="J42" s="241"/>
      <c r="K42" s="243" t="s">
        <v>151</v>
      </c>
    </row>
    <row r="43" spans="1:11" ht="11.25" customHeight="1">
      <c r="A43" s="244" t="s">
        <v>216</v>
      </c>
      <c r="B43" s="241"/>
      <c r="C43" s="241"/>
      <c r="D43" s="241" t="s">
        <v>218</v>
      </c>
      <c r="E43" s="241"/>
      <c r="F43" s="244" t="s">
        <v>207</v>
      </c>
      <c r="G43" s="241"/>
      <c r="H43" s="241"/>
      <c r="I43" s="241" t="s">
        <v>218</v>
      </c>
      <c r="J43" s="241"/>
      <c r="K43" s="243" t="s">
        <v>151</v>
      </c>
    </row>
    <row r="44" spans="1:11" ht="11.25" customHeight="1">
      <c r="A44" s="244">
        <f>1.8</f>
        <v>1.8</v>
      </c>
      <c r="B44" s="241"/>
      <c r="C44" s="246" t="s">
        <v>84</v>
      </c>
      <c r="D44" s="241"/>
      <c r="E44" s="241"/>
      <c r="F44" s="244">
        <f>1.7</f>
        <v>1.7</v>
      </c>
      <c r="G44" s="241"/>
      <c r="H44" s="246" t="s">
        <v>84</v>
      </c>
      <c r="I44" s="241"/>
      <c r="J44" s="241"/>
      <c r="K44" s="243" t="s">
        <v>151</v>
      </c>
    </row>
    <row r="45" spans="1:11" ht="11.25" customHeight="1">
      <c r="A45" s="244" t="s">
        <v>219</v>
      </c>
      <c r="B45" s="241"/>
      <c r="C45" s="241"/>
      <c r="D45" s="241" t="s">
        <v>85</v>
      </c>
      <c r="E45" s="241"/>
      <c r="F45" s="244" t="s">
        <v>213</v>
      </c>
      <c r="G45" s="241"/>
      <c r="H45" s="241"/>
      <c r="I45" s="241" t="s">
        <v>85</v>
      </c>
      <c r="J45" s="241"/>
      <c r="K45" s="243" t="s">
        <v>151</v>
      </c>
    </row>
    <row r="46" spans="1:11" ht="11.25" customHeight="1">
      <c r="A46" s="244" t="s">
        <v>220</v>
      </c>
      <c r="B46" s="241"/>
      <c r="C46" s="241"/>
      <c r="D46" s="241" t="s">
        <v>86</v>
      </c>
      <c r="E46" s="241"/>
      <c r="F46" s="244" t="s">
        <v>216</v>
      </c>
      <c r="G46" s="241"/>
      <c r="H46" s="241"/>
      <c r="I46" s="241" t="s">
        <v>86</v>
      </c>
      <c r="J46" s="241"/>
      <c r="K46" s="243" t="s">
        <v>151</v>
      </c>
    </row>
    <row r="47" spans="1:11" ht="11.25" customHeight="1">
      <c r="A47" s="244" t="s">
        <v>223</v>
      </c>
      <c r="B47" s="241"/>
      <c r="C47" s="241"/>
      <c r="D47" s="241" t="s">
        <v>87</v>
      </c>
      <c r="E47" s="241"/>
      <c r="F47" s="244" t="s">
        <v>541</v>
      </c>
      <c r="G47" s="241"/>
      <c r="H47" s="241"/>
      <c r="I47" s="241" t="s">
        <v>87</v>
      </c>
      <c r="J47" s="241"/>
      <c r="K47" s="243" t="s">
        <v>151</v>
      </c>
    </row>
    <row r="48" spans="1:11" ht="11.25" customHeight="1">
      <c r="A48" s="244" t="s">
        <v>224</v>
      </c>
      <c r="B48" s="241"/>
      <c r="C48" s="241"/>
      <c r="D48" s="241" t="s">
        <v>225</v>
      </c>
      <c r="E48" s="241"/>
      <c r="F48" s="244" t="s">
        <v>542</v>
      </c>
      <c r="G48" s="241"/>
      <c r="H48" s="241"/>
      <c r="I48" s="241" t="s">
        <v>225</v>
      </c>
      <c r="J48" s="241"/>
      <c r="K48" s="243" t="s">
        <v>151</v>
      </c>
    </row>
    <row r="49" spans="1:11" ht="11.25" customHeight="1">
      <c r="A49" s="244" t="s">
        <v>227</v>
      </c>
      <c r="B49" s="241"/>
      <c r="C49" s="241"/>
      <c r="D49" s="241" t="s">
        <v>89</v>
      </c>
      <c r="E49" s="241"/>
      <c r="F49" s="244" t="s">
        <v>543</v>
      </c>
      <c r="G49" s="241"/>
      <c r="H49" s="241"/>
      <c r="I49" s="241" t="s">
        <v>89</v>
      </c>
      <c r="J49" s="241"/>
      <c r="K49" s="243" t="s">
        <v>151</v>
      </c>
    </row>
    <row r="50" spans="1:11" ht="11.25" customHeight="1">
      <c r="A50" s="244" t="s">
        <v>230</v>
      </c>
      <c r="B50" s="241"/>
      <c r="C50" s="241"/>
      <c r="D50" s="241" t="s">
        <v>90</v>
      </c>
      <c r="E50" s="241"/>
      <c r="F50" s="244" t="s">
        <v>544</v>
      </c>
      <c r="G50" s="241"/>
      <c r="H50" s="241"/>
      <c r="I50" s="241" t="s">
        <v>90</v>
      </c>
      <c r="J50" s="241"/>
      <c r="K50" s="243" t="s">
        <v>151</v>
      </c>
    </row>
    <row r="51" spans="1:11" ht="11.25" customHeight="1">
      <c r="A51" s="244"/>
      <c r="B51" s="241"/>
      <c r="C51" s="241"/>
      <c r="D51" s="241"/>
      <c r="E51" s="241"/>
      <c r="F51" s="244"/>
      <c r="G51" s="241"/>
      <c r="H51" s="241"/>
      <c r="I51" s="241"/>
      <c r="J51" s="241"/>
      <c r="K51" s="243"/>
    </row>
    <row r="52" spans="1:11" ht="11.25" customHeight="1">
      <c r="A52" s="289">
        <f>6</f>
        <v>6</v>
      </c>
      <c r="B52" s="284" t="s">
        <v>91</v>
      </c>
      <c r="C52" s="285"/>
      <c r="D52" s="285"/>
      <c r="E52" s="285"/>
      <c r="F52" s="289">
        <f>2</f>
        <v>2</v>
      </c>
      <c r="G52" s="284" t="s">
        <v>91</v>
      </c>
      <c r="H52" s="285"/>
      <c r="I52" s="285"/>
      <c r="J52" s="285"/>
      <c r="K52" s="293" t="s">
        <v>158</v>
      </c>
    </row>
    <row r="53" spans="1:11" ht="11.25" customHeight="1">
      <c r="A53" s="244">
        <f>6.1</f>
        <v>6.1</v>
      </c>
      <c r="B53" s="241"/>
      <c r="C53" s="246" t="s">
        <v>92</v>
      </c>
      <c r="D53" s="241"/>
      <c r="E53" s="241"/>
      <c r="F53" s="244">
        <f>2.1</f>
        <v>2.1</v>
      </c>
      <c r="G53" s="241"/>
      <c r="H53" s="246" t="s">
        <v>92</v>
      </c>
      <c r="I53" s="241"/>
      <c r="J53" s="241"/>
      <c r="K53" s="243" t="s">
        <v>158</v>
      </c>
    </row>
    <row r="54" spans="1:11" ht="11.25" customHeight="1">
      <c r="A54" s="244" t="s">
        <v>434</v>
      </c>
      <c r="B54" s="241"/>
      <c r="C54" s="241"/>
      <c r="D54" s="241" t="s">
        <v>93</v>
      </c>
      <c r="E54" s="241"/>
      <c r="F54" s="244" t="s">
        <v>241</v>
      </c>
      <c r="G54" s="241"/>
      <c r="H54" s="241"/>
      <c r="I54" s="241" t="s">
        <v>93</v>
      </c>
      <c r="J54" s="241"/>
      <c r="K54" s="243" t="s">
        <v>158</v>
      </c>
    </row>
    <row r="55" spans="1:11" ht="11.25" customHeight="1">
      <c r="A55" s="244" t="s">
        <v>435</v>
      </c>
      <c r="B55" s="241"/>
      <c r="C55" s="241"/>
      <c r="D55" s="241" t="s">
        <v>94</v>
      </c>
      <c r="E55" s="241"/>
      <c r="F55" s="244" t="s">
        <v>245</v>
      </c>
      <c r="G55" s="241"/>
      <c r="H55" s="241"/>
      <c r="I55" s="241" t="s">
        <v>94</v>
      </c>
      <c r="J55" s="241"/>
      <c r="K55" s="243" t="s">
        <v>158</v>
      </c>
    </row>
    <row r="56" spans="1:11" ht="11.25" customHeight="1">
      <c r="A56" s="244" t="s">
        <v>436</v>
      </c>
      <c r="B56" s="241"/>
      <c r="C56" s="241"/>
      <c r="D56" s="241" t="s">
        <v>95</v>
      </c>
      <c r="E56" s="241"/>
      <c r="F56" s="244" t="s">
        <v>248</v>
      </c>
      <c r="G56" s="241"/>
      <c r="H56" s="241"/>
      <c r="I56" s="241" t="s">
        <v>95</v>
      </c>
      <c r="J56" s="241"/>
      <c r="K56" s="243" t="s">
        <v>158</v>
      </c>
    </row>
    <row r="57" spans="1:11" ht="11.25" customHeight="1">
      <c r="A57" s="244">
        <f>6.2</f>
        <v>6.2</v>
      </c>
      <c r="B57" s="241"/>
      <c r="C57" s="246" t="s">
        <v>437</v>
      </c>
      <c r="D57" s="241"/>
      <c r="E57" s="241" t="s">
        <v>545</v>
      </c>
      <c r="F57" s="244">
        <f>2.2</f>
        <v>2.2</v>
      </c>
      <c r="G57" s="241"/>
      <c r="H57" s="246" t="s">
        <v>97</v>
      </c>
      <c r="I57" s="241"/>
      <c r="J57" s="241" t="s">
        <v>546</v>
      </c>
      <c r="K57" s="243" t="s">
        <v>283</v>
      </c>
    </row>
    <row r="58" spans="1:11" ht="11.25" customHeight="1">
      <c r="A58" s="244" t="s">
        <v>438</v>
      </c>
      <c r="B58" s="241"/>
      <c r="C58" s="241"/>
      <c r="D58" s="241" t="s">
        <v>437</v>
      </c>
      <c r="E58" s="241" t="s">
        <v>547</v>
      </c>
      <c r="F58" s="244" t="s">
        <v>257</v>
      </c>
      <c r="G58" s="241"/>
      <c r="H58" s="241"/>
      <c r="I58" s="241" t="s">
        <v>97</v>
      </c>
      <c r="J58" s="241" t="s">
        <v>548</v>
      </c>
      <c r="K58" s="243" t="s">
        <v>283</v>
      </c>
    </row>
    <row r="59" spans="1:11" ht="11.25" customHeight="1">
      <c r="A59" s="244"/>
      <c r="B59" s="241"/>
      <c r="C59" s="241"/>
      <c r="D59" s="241"/>
      <c r="E59" s="241"/>
      <c r="F59" s="244"/>
      <c r="G59" s="241"/>
      <c r="H59" s="241"/>
      <c r="I59" s="241"/>
      <c r="J59" s="241"/>
      <c r="K59" s="243"/>
    </row>
    <row r="60" spans="1:11" ht="11.25" customHeight="1">
      <c r="A60" s="289">
        <f>2</f>
        <v>2</v>
      </c>
      <c r="B60" s="284" t="s">
        <v>237</v>
      </c>
      <c r="C60" s="285"/>
      <c r="D60" s="285"/>
      <c r="E60" s="285" t="s">
        <v>549</v>
      </c>
      <c r="F60" s="289">
        <f>3</f>
        <v>3</v>
      </c>
      <c r="G60" s="284" t="s">
        <v>126</v>
      </c>
      <c r="H60" s="285"/>
      <c r="I60" s="285"/>
      <c r="J60" s="285" t="s">
        <v>550</v>
      </c>
      <c r="K60" s="293" t="s">
        <v>283</v>
      </c>
    </row>
    <row r="61" spans="1:11" ht="11.25" customHeight="1">
      <c r="A61" s="244">
        <f>2.1</f>
        <v>2.1</v>
      </c>
      <c r="B61" s="241"/>
      <c r="C61" s="246" t="s">
        <v>99</v>
      </c>
      <c r="D61" s="241"/>
      <c r="E61" s="241"/>
      <c r="F61" s="244">
        <f>3.1</f>
        <v>3.1</v>
      </c>
      <c r="G61" s="241"/>
      <c r="H61" s="246" t="s">
        <v>99</v>
      </c>
      <c r="I61" s="241"/>
      <c r="J61" s="241"/>
      <c r="K61" s="243" t="s">
        <v>158</v>
      </c>
    </row>
    <row r="62" spans="1:11" ht="11.25" customHeight="1">
      <c r="A62" s="244" t="s">
        <v>241</v>
      </c>
      <c r="B62" s="241"/>
      <c r="C62" s="241"/>
      <c r="D62" s="241" t="s">
        <v>100</v>
      </c>
      <c r="E62" s="241" t="s">
        <v>513</v>
      </c>
      <c r="F62" s="244" t="s">
        <v>294</v>
      </c>
      <c r="G62" s="241"/>
      <c r="H62" s="241"/>
      <c r="I62" s="241" t="s">
        <v>100</v>
      </c>
      <c r="J62" s="241" t="s">
        <v>551</v>
      </c>
      <c r="K62" s="243" t="s">
        <v>283</v>
      </c>
    </row>
    <row r="63" spans="1:11" ht="11.25" customHeight="1">
      <c r="A63" s="244" t="s">
        <v>245</v>
      </c>
      <c r="B63" s="241"/>
      <c r="C63" s="241"/>
      <c r="D63" s="241" t="s">
        <v>247</v>
      </c>
      <c r="E63" s="241" t="s">
        <v>552</v>
      </c>
      <c r="F63" s="244"/>
      <c r="G63" s="241"/>
      <c r="H63" s="241"/>
      <c r="I63" s="241"/>
      <c r="J63" s="241"/>
      <c r="K63" s="243" t="s">
        <v>158</v>
      </c>
    </row>
    <row r="64" spans="1:11" ht="11.25" customHeight="1">
      <c r="A64" s="244" t="s">
        <v>248</v>
      </c>
      <c r="B64" s="241"/>
      <c r="C64" s="241"/>
      <c r="D64" s="241" t="s">
        <v>249</v>
      </c>
      <c r="E64" s="241"/>
      <c r="F64" s="244" t="s">
        <v>295</v>
      </c>
      <c r="G64" s="241"/>
      <c r="H64" s="241"/>
      <c r="I64" s="241" t="s">
        <v>249</v>
      </c>
      <c r="J64" s="241"/>
      <c r="K64" s="243" t="s">
        <v>158</v>
      </c>
    </row>
    <row r="65" spans="1:11" ht="11.25" customHeight="1">
      <c r="A65" s="244">
        <f>2.2</f>
        <v>2.2</v>
      </c>
      <c r="B65" s="241"/>
      <c r="C65" s="246" t="s">
        <v>102</v>
      </c>
      <c r="D65" s="241"/>
      <c r="E65" s="241"/>
      <c r="F65" s="244">
        <f>3.2</f>
        <v>3.2</v>
      </c>
      <c r="G65" s="241"/>
      <c r="H65" s="246" t="s">
        <v>102</v>
      </c>
      <c r="I65" s="241"/>
      <c r="J65" s="241"/>
      <c r="K65" s="243" t="s">
        <v>158</v>
      </c>
    </row>
    <row r="66" spans="1:11" ht="11.25" customHeight="1">
      <c r="A66" s="244" t="s">
        <v>257</v>
      </c>
      <c r="B66" s="241"/>
      <c r="C66" s="241"/>
      <c r="D66" s="241" t="s">
        <v>103</v>
      </c>
      <c r="E66" s="241"/>
      <c r="F66" s="244" t="s">
        <v>300</v>
      </c>
      <c r="G66" s="241"/>
      <c r="H66" s="241"/>
      <c r="I66" s="241" t="s">
        <v>103</v>
      </c>
      <c r="J66" s="241"/>
      <c r="K66" s="243" t="s">
        <v>158</v>
      </c>
    </row>
    <row r="67" spans="1:11" ht="11.25" customHeight="1">
      <c r="A67" s="244" t="s">
        <v>261</v>
      </c>
      <c r="B67" s="241"/>
      <c r="C67" s="241"/>
      <c r="D67" s="241" t="s">
        <v>553</v>
      </c>
      <c r="E67" s="241"/>
      <c r="F67" s="244" t="s">
        <v>304</v>
      </c>
      <c r="G67" s="241"/>
      <c r="H67" s="241"/>
      <c r="I67" s="241" t="s">
        <v>553</v>
      </c>
      <c r="J67" s="241"/>
      <c r="K67" s="243" t="s">
        <v>158</v>
      </c>
    </row>
    <row r="68" spans="1:11" ht="11.25" customHeight="1">
      <c r="A68" s="240"/>
      <c r="B68" s="241"/>
      <c r="C68" s="241"/>
      <c r="D68" s="241" t="s">
        <v>554</v>
      </c>
      <c r="E68" s="241"/>
      <c r="F68" s="244"/>
      <c r="G68" s="241"/>
      <c r="H68" s="241"/>
      <c r="I68" s="241" t="s">
        <v>554</v>
      </c>
      <c r="J68" s="241"/>
      <c r="K68" s="243" t="s">
        <v>158</v>
      </c>
    </row>
    <row r="69" spans="1:11" ht="11.25" customHeight="1">
      <c r="A69" s="244">
        <f>2.3</f>
        <v>2.3</v>
      </c>
      <c r="B69" s="241"/>
      <c r="C69" s="246" t="s">
        <v>268</v>
      </c>
      <c r="D69" s="241"/>
      <c r="E69" s="241"/>
      <c r="F69" s="244">
        <f>3.3</f>
        <v>3.3</v>
      </c>
      <c r="G69" s="241"/>
      <c r="H69" s="246" t="s">
        <v>268</v>
      </c>
      <c r="I69" s="241"/>
      <c r="J69" s="241"/>
      <c r="K69" s="243" t="s">
        <v>158</v>
      </c>
    </row>
    <row r="70" spans="1:11" ht="11.25" customHeight="1">
      <c r="A70" s="244" t="s">
        <v>272</v>
      </c>
      <c r="B70" s="241"/>
      <c r="C70" s="241"/>
      <c r="D70" s="241" t="s">
        <v>252</v>
      </c>
      <c r="E70" s="241" t="s">
        <v>555</v>
      </c>
      <c r="F70" s="244" t="s">
        <v>315</v>
      </c>
      <c r="G70" s="241"/>
      <c r="H70" s="241"/>
      <c r="I70" s="241" t="s">
        <v>268</v>
      </c>
      <c r="J70" s="241" t="s">
        <v>556</v>
      </c>
      <c r="K70" s="243" t="s">
        <v>283</v>
      </c>
    </row>
    <row r="71" spans="1:11" ht="11.25" customHeight="1">
      <c r="A71" s="244" t="s">
        <v>275</v>
      </c>
      <c r="B71" s="241"/>
      <c r="C71" s="241"/>
      <c r="D71" s="241" t="s">
        <v>266</v>
      </c>
      <c r="E71" s="241" t="s">
        <v>555</v>
      </c>
      <c r="F71" s="244"/>
      <c r="G71" s="241"/>
      <c r="H71" s="241"/>
      <c r="I71" s="241"/>
      <c r="J71" s="241"/>
      <c r="K71" s="243" t="s">
        <v>158</v>
      </c>
    </row>
    <row r="72" spans="1:11" ht="11.25" customHeight="1">
      <c r="A72" s="244">
        <f>2.4</f>
        <v>2.4</v>
      </c>
      <c r="B72" s="241"/>
      <c r="C72" s="246" t="s">
        <v>106</v>
      </c>
      <c r="D72" s="241"/>
      <c r="E72" s="241"/>
      <c r="F72" s="244">
        <f>3.4</f>
        <v>3.4</v>
      </c>
      <c r="G72" s="241"/>
      <c r="H72" s="246" t="s">
        <v>106</v>
      </c>
      <c r="I72" s="241"/>
      <c r="J72" s="241"/>
      <c r="K72" s="243" t="s">
        <v>158</v>
      </c>
    </row>
    <row r="73" spans="1:11" ht="11.25" customHeight="1">
      <c r="A73" s="244" t="s">
        <v>277</v>
      </c>
      <c r="B73" s="241"/>
      <c r="C73" s="241"/>
      <c r="D73" s="241" t="s">
        <v>107</v>
      </c>
      <c r="E73" s="241"/>
      <c r="F73" s="244" t="s">
        <v>557</v>
      </c>
      <c r="G73" s="241"/>
      <c r="H73" s="241"/>
      <c r="I73" s="241" t="s">
        <v>107</v>
      </c>
      <c r="J73" s="241"/>
      <c r="K73" s="243" t="s">
        <v>151</v>
      </c>
    </row>
    <row r="74" spans="1:11" ht="11.25" customHeight="1">
      <c r="A74" s="244" t="s">
        <v>278</v>
      </c>
      <c r="B74" s="241"/>
      <c r="C74" s="241"/>
      <c r="D74" s="241" t="s">
        <v>108</v>
      </c>
      <c r="E74" s="241"/>
      <c r="F74" s="244" t="s">
        <v>558</v>
      </c>
      <c r="G74" s="241"/>
      <c r="H74" s="241"/>
      <c r="I74" s="241" t="s">
        <v>108</v>
      </c>
      <c r="J74" s="241"/>
      <c r="K74" s="243" t="s">
        <v>151</v>
      </c>
    </row>
    <row r="75" spans="1:11" ht="11.25" customHeight="1">
      <c r="A75" s="244" t="s">
        <v>279</v>
      </c>
      <c r="B75" s="241"/>
      <c r="C75" s="241"/>
      <c r="D75" s="241" t="s">
        <v>109</v>
      </c>
      <c r="E75" s="241"/>
      <c r="F75" s="244" t="s">
        <v>559</v>
      </c>
      <c r="G75" s="241"/>
      <c r="H75" s="241"/>
      <c r="I75" s="241" t="s">
        <v>109</v>
      </c>
      <c r="J75" s="241"/>
      <c r="K75" s="243" t="s">
        <v>151</v>
      </c>
    </row>
    <row r="76" spans="1:11" ht="11.25" customHeight="1">
      <c r="A76" s="244">
        <f>2.5</f>
        <v>2.5</v>
      </c>
      <c r="B76" s="241"/>
      <c r="C76" s="246" t="s">
        <v>281</v>
      </c>
      <c r="D76" s="241"/>
      <c r="E76" s="241"/>
      <c r="F76" s="244">
        <f>3.5</f>
        <v>3.5</v>
      </c>
      <c r="G76" s="241"/>
      <c r="H76" s="246" t="s">
        <v>281</v>
      </c>
      <c r="I76" s="241"/>
      <c r="J76" s="241"/>
      <c r="K76" s="243" t="s">
        <v>151</v>
      </c>
    </row>
    <row r="77" spans="1:11" ht="11.25" customHeight="1">
      <c r="A77" s="244" t="s">
        <v>284</v>
      </c>
      <c r="B77" s="241"/>
      <c r="C77" s="241"/>
      <c r="D77" s="241" t="s">
        <v>286</v>
      </c>
      <c r="E77" s="241" t="s">
        <v>560</v>
      </c>
      <c r="F77" s="244" t="s">
        <v>561</v>
      </c>
      <c r="G77" s="241"/>
      <c r="H77" s="241"/>
      <c r="I77" s="241" t="s">
        <v>562</v>
      </c>
      <c r="J77" s="241"/>
      <c r="K77" s="243" t="s">
        <v>155</v>
      </c>
    </row>
    <row r="78" spans="1:11" ht="11.25" customHeight="1">
      <c r="A78" s="244" t="s">
        <v>288</v>
      </c>
      <c r="B78" s="241"/>
      <c r="C78" s="241"/>
      <c r="D78" s="241" t="s">
        <v>270</v>
      </c>
      <c r="E78" s="241"/>
      <c r="F78" s="244" t="s">
        <v>563</v>
      </c>
      <c r="G78" s="241"/>
      <c r="H78" s="241"/>
      <c r="I78" s="241" t="s">
        <v>270</v>
      </c>
      <c r="J78" s="241"/>
      <c r="K78" s="243" t="s">
        <v>158</v>
      </c>
    </row>
    <row r="79" spans="1:11" ht="11.25" customHeight="1">
      <c r="A79" s="244" t="s">
        <v>290</v>
      </c>
      <c r="B79" s="241"/>
      <c r="C79" s="241"/>
      <c r="D79" s="241" t="s">
        <v>291</v>
      </c>
      <c r="E79" s="241"/>
      <c r="F79" s="244" t="s">
        <v>564</v>
      </c>
      <c r="G79" s="241"/>
      <c r="H79" s="241"/>
      <c r="I79" s="241" t="s">
        <v>291</v>
      </c>
      <c r="J79" s="241"/>
      <c r="K79" s="243" t="s">
        <v>158</v>
      </c>
    </row>
    <row r="80" spans="1:11" ht="11.25" customHeight="1">
      <c r="A80" s="244"/>
      <c r="B80" s="241"/>
      <c r="C80" s="241"/>
      <c r="D80" s="241"/>
      <c r="E80" s="241"/>
      <c r="F80" s="244"/>
      <c r="G80" s="241"/>
      <c r="H80" s="241"/>
      <c r="I80" s="241"/>
      <c r="J80" s="241"/>
      <c r="K80" s="243"/>
    </row>
    <row r="81" spans="1:11" ht="11.25" customHeight="1">
      <c r="A81" s="289">
        <f>3</f>
        <v>3</v>
      </c>
      <c r="B81" s="284" t="s">
        <v>34</v>
      </c>
      <c r="C81" s="285"/>
      <c r="D81" s="285"/>
      <c r="E81" s="285" t="s">
        <v>513</v>
      </c>
      <c r="F81" s="289">
        <f>4</f>
        <v>4</v>
      </c>
      <c r="G81" s="284" t="s">
        <v>34</v>
      </c>
      <c r="H81" s="285"/>
      <c r="I81" s="285"/>
      <c r="J81" s="285" t="s">
        <v>565</v>
      </c>
      <c r="K81" s="293" t="s">
        <v>283</v>
      </c>
    </row>
    <row r="82" spans="1:11" ht="11.25" customHeight="1">
      <c r="A82" s="244">
        <f>3.1</f>
        <v>3.1</v>
      </c>
      <c r="B82" s="241"/>
      <c r="C82" s="246" t="s">
        <v>114</v>
      </c>
      <c r="D82" s="241"/>
      <c r="E82" s="241"/>
      <c r="F82" s="244">
        <f>4.1</f>
        <v>4.1</v>
      </c>
      <c r="G82" s="241"/>
      <c r="H82" s="246" t="s">
        <v>114</v>
      </c>
      <c r="I82" s="241"/>
      <c r="J82" s="241"/>
      <c r="K82" s="243" t="s">
        <v>158</v>
      </c>
    </row>
    <row r="83" spans="1:11" ht="11.25" customHeight="1">
      <c r="A83" s="244" t="s">
        <v>294</v>
      </c>
      <c r="B83" s="241"/>
      <c r="C83" s="241"/>
      <c r="D83" s="241" t="s">
        <v>1049</v>
      </c>
      <c r="E83" s="241" t="s">
        <v>566</v>
      </c>
      <c r="F83" s="244" t="s">
        <v>323</v>
      </c>
      <c r="G83" s="241"/>
      <c r="H83" s="241"/>
      <c r="I83" s="241" t="s">
        <v>567</v>
      </c>
      <c r="J83" s="241"/>
      <c r="K83" s="243" t="s">
        <v>283</v>
      </c>
    </row>
    <row r="84" spans="1:11" ht="11.25" customHeight="1">
      <c r="A84" s="244" t="s">
        <v>295</v>
      </c>
      <c r="B84" s="241"/>
      <c r="C84" s="241"/>
      <c r="D84" s="241" t="s">
        <v>296</v>
      </c>
      <c r="E84" s="241" t="s">
        <v>566</v>
      </c>
      <c r="F84" s="244"/>
      <c r="G84" s="241"/>
      <c r="H84" s="241"/>
      <c r="I84" s="241"/>
      <c r="J84" s="241"/>
      <c r="K84" s="243" t="s">
        <v>158</v>
      </c>
    </row>
    <row r="85" spans="1:11" ht="11.25" customHeight="1">
      <c r="A85" s="244">
        <f>3.2</f>
        <v>3.2</v>
      </c>
      <c r="B85" s="241"/>
      <c r="C85" s="246" t="s">
        <v>115</v>
      </c>
      <c r="D85" s="241"/>
      <c r="E85" s="241"/>
      <c r="F85" s="244">
        <f>4.2</f>
        <v>4.2</v>
      </c>
      <c r="G85" s="241"/>
      <c r="H85" s="246" t="s">
        <v>115</v>
      </c>
      <c r="I85" s="241"/>
      <c r="J85" s="241"/>
      <c r="K85" s="243" t="s">
        <v>158</v>
      </c>
    </row>
    <row r="86" spans="1:11" ht="11.25" customHeight="1">
      <c r="A86" s="244" t="s">
        <v>300</v>
      </c>
      <c r="B86" s="241"/>
      <c r="C86" s="241"/>
      <c r="D86" s="241" t="s">
        <v>116</v>
      </c>
      <c r="E86" s="241"/>
      <c r="F86" s="244" t="s">
        <v>331</v>
      </c>
      <c r="G86" s="241"/>
      <c r="H86" s="241"/>
      <c r="I86" s="241" t="s">
        <v>116</v>
      </c>
      <c r="J86" s="241"/>
      <c r="K86" s="243" t="s">
        <v>158</v>
      </c>
    </row>
    <row r="87" spans="1:11" ht="11.25" customHeight="1">
      <c r="A87" s="244" t="s">
        <v>304</v>
      </c>
      <c r="B87" s="241"/>
      <c r="C87" s="241"/>
      <c r="D87" s="241" t="s">
        <v>883</v>
      </c>
      <c r="E87" s="241" t="s">
        <v>568</v>
      </c>
      <c r="F87" s="244" t="s">
        <v>333</v>
      </c>
      <c r="G87" s="241"/>
      <c r="H87" s="241"/>
      <c r="I87" s="241" t="s">
        <v>569</v>
      </c>
      <c r="J87" s="241"/>
      <c r="K87" s="243" t="s">
        <v>191</v>
      </c>
    </row>
    <row r="88" spans="1:11" ht="11.25" customHeight="1">
      <c r="A88" s="244" t="s">
        <v>308</v>
      </c>
      <c r="B88" s="241"/>
      <c r="C88" s="241"/>
      <c r="D88" s="241" t="s">
        <v>310</v>
      </c>
      <c r="E88" s="241" t="s">
        <v>568</v>
      </c>
      <c r="F88" s="244"/>
      <c r="G88" s="241"/>
      <c r="H88" s="241"/>
      <c r="I88" s="241"/>
      <c r="J88" s="241"/>
      <c r="K88" s="243" t="s">
        <v>158</v>
      </c>
    </row>
    <row r="89" spans="1:11" ht="11.25" customHeight="1">
      <c r="A89" s="244" t="s">
        <v>312</v>
      </c>
      <c r="B89" s="241"/>
      <c r="C89" s="241"/>
      <c r="D89" s="241" t="s">
        <v>118</v>
      </c>
      <c r="E89" s="241"/>
      <c r="F89" s="244" t="s">
        <v>570</v>
      </c>
      <c r="G89" s="241"/>
      <c r="H89" s="241"/>
      <c r="I89" s="241" t="s">
        <v>118</v>
      </c>
      <c r="J89" s="241"/>
      <c r="K89" s="243" t="s">
        <v>158</v>
      </c>
    </row>
    <row r="90" spans="1:11" ht="11.25" customHeight="1">
      <c r="A90" s="244">
        <f>3.3</f>
        <v>3.3</v>
      </c>
      <c r="B90" s="241"/>
      <c r="C90" s="246" t="s">
        <v>119</v>
      </c>
      <c r="D90" s="241"/>
      <c r="E90" s="241"/>
      <c r="F90" s="244">
        <f>4.3</f>
        <v>4.3</v>
      </c>
      <c r="G90" s="241"/>
      <c r="H90" s="246" t="s">
        <v>806</v>
      </c>
      <c r="I90" s="241"/>
      <c r="J90" s="241" t="s">
        <v>571</v>
      </c>
      <c r="K90" s="243" t="s">
        <v>283</v>
      </c>
    </row>
    <row r="91" spans="1:11" ht="11.25" customHeight="1">
      <c r="A91" s="244" t="s">
        <v>315</v>
      </c>
      <c r="B91" s="241"/>
      <c r="C91" s="241"/>
      <c r="D91" s="241" t="s">
        <v>316</v>
      </c>
      <c r="E91" s="241" t="s">
        <v>513</v>
      </c>
      <c r="F91" s="244" t="s">
        <v>337</v>
      </c>
      <c r="G91" s="241"/>
      <c r="H91" s="241"/>
      <c r="I91" s="241" t="s">
        <v>807</v>
      </c>
      <c r="J91" s="241" t="s">
        <v>572</v>
      </c>
      <c r="K91" s="243" t="s">
        <v>155</v>
      </c>
    </row>
    <row r="92" spans="1:11" ht="11.25" customHeight="1">
      <c r="A92" s="244" t="s">
        <v>317</v>
      </c>
      <c r="B92" s="241"/>
      <c r="C92" s="241"/>
      <c r="D92" s="241" t="s">
        <v>120</v>
      </c>
      <c r="E92" s="241"/>
      <c r="F92" s="244" t="s">
        <v>351</v>
      </c>
      <c r="G92" s="241"/>
      <c r="H92" s="241"/>
      <c r="I92" s="241" t="s">
        <v>120</v>
      </c>
      <c r="J92" s="241"/>
      <c r="K92" s="243" t="s">
        <v>151</v>
      </c>
    </row>
    <row r="93" spans="1:11" ht="11.25" customHeight="1">
      <c r="A93" s="244" t="s">
        <v>318</v>
      </c>
      <c r="B93" s="241"/>
      <c r="C93" s="241"/>
      <c r="D93" s="241" t="s">
        <v>309</v>
      </c>
      <c r="E93" s="241"/>
      <c r="F93" s="244" t="s">
        <v>354</v>
      </c>
      <c r="G93" s="241"/>
      <c r="H93" s="241"/>
      <c r="I93" s="241" t="s">
        <v>309</v>
      </c>
      <c r="J93" s="241"/>
      <c r="K93" s="243" t="s">
        <v>151</v>
      </c>
    </row>
    <row r="94" spans="1:11" ht="11.25" customHeight="1">
      <c r="A94" s="244" t="s">
        <v>319</v>
      </c>
      <c r="B94" s="241"/>
      <c r="C94" s="241"/>
      <c r="D94" s="241" t="s">
        <v>977</v>
      </c>
      <c r="E94" s="241" t="s">
        <v>573</v>
      </c>
      <c r="F94" s="244"/>
      <c r="G94" s="241"/>
      <c r="H94" s="241"/>
      <c r="I94" s="241"/>
      <c r="J94" s="241"/>
      <c r="K94" s="243" t="s">
        <v>151</v>
      </c>
    </row>
    <row r="95" spans="1:11" ht="11.25" customHeight="1">
      <c r="A95" s="244"/>
      <c r="B95" s="241"/>
      <c r="C95" s="241"/>
      <c r="D95" s="241"/>
      <c r="E95" s="241"/>
      <c r="F95" s="244"/>
      <c r="G95" s="241"/>
      <c r="H95" s="241"/>
      <c r="I95" s="241"/>
      <c r="J95" s="241"/>
      <c r="K95" s="243"/>
    </row>
    <row r="96" spans="1:11" ht="11.25" customHeight="1">
      <c r="A96" s="289">
        <f>4</f>
        <v>4</v>
      </c>
      <c r="B96" s="284" t="s">
        <v>320</v>
      </c>
      <c r="C96" s="284"/>
      <c r="D96" s="285"/>
      <c r="E96" s="285" t="s">
        <v>574</v>
      </c>
      <c r="F96" s="289">
        <f>5</f>
        <v>5</v>
      </c>
      <c r="G96" s="284" t="s">
        <v>127</v>
      </c>
      <c r="H96" s="285"/>
      <c r="I96" s="285"/>
      <c r="J96" s="285" t="s">
        <v>575</v>
      </c>
      <c r="K96" s="293" t="s">
        <v>283</v>
      </c>
    </row>
    <row r="97" spans="1:11" ht="11.25" customHeight="1">
      <c r="A97" s="244">
        <f>4.1</f>
        <v>4.1</v>
      </c>
      <c r="B97" s="241"/>
      <c r="C97" s="246" t="s">
        <v>330</v>
      </c>
      <c r="D97" s="241"/>
      <c r="E97" s="241"/>
      <c r="F97" s="244">
        <f>5.1</f>
        <v>5.1</v>
      </c>
      <c r="G97" s="241"/>
      <c r="H97" s="246" t="s">
        <v>576</v>
      </c>
      <c r="I97" s="241"/>
      <c r="J97" s="241" t="s">
        <v>577</v>
      </c>
      <c r="K97" s="243" t="s">
        <v>191</v>
      </c>
    </row>
    <row r="98" spans="1:11" ht="11.25" customHeight="1">
      <c r="A98" s="244" t="s">
        <v>323</v>
      </c>
      <c r="B98" s="241"/>
      <c r="C98" s="241"/>
      <c r="D98" s="241" t="s">
        <v>124</v>
      </c>
      <c r="E98" s="241"/>
      <c r="F98" s="244" t="s">
        <v>413</v>
      </c>
      <c r="G98" s="241"/>
      <c r="H98" s="241"/>
      <c r="I98" s="242" t="s">
        <v>124</v>
      </c>
      <c r="J98" s="241"/>
      <c r="K98" s="243" t="s">
        <v>158</v>
      </c>
    </row>
    <row r="99" spans="1:11" ht="11.25" customHeight="1">
      <c r="A99" s="244" t="s">
        <v>325</v>
      </c>
      <c r="B99" s="241"/>
      <c r="C99" s="241"/>
      <c r="D99" s="241" t="s">
        <v>334</v>
      </c>
      <c r="E99" s="241" t="s">
        <v>578</v>
      </c>
      <c r="F99" s="244" t="s">
        <v>414</v>
      </c>
      <c r="G99" s="241"/>
      <c r="H99" s="241"/>
      <c r="I99" s="241" t="s">
        <v>146</v>
      </c>
      <c r="J99" s="241" t="s">
        <v>579</v>
      </c>
      <c r="K99" s="243" t="s">
        <v>283</v>
      </c>
    </row>
    <row r="100" spans="1:11" ht="11.25" customHeight="1">
      <c r="A100" s="240"/>
      <c r="B100" s="241"/>
      <c r="C100" s="241"/>
      <c r="D100" s="241"/>
      <c r="E100" s="241"/>
      <c r="F100" s="244" t="s">
        <v>151</v>
      </c>
      <c r="G100" s="241"/>
      <c r="H100" s="241"/>
      <c r="I100" s="241"/>
      <c r="J100" s="241"/>
      <c r="K100" s="243" t="s">
        <v>158</v>
      </c>
    </row>
    <row r="101" spans="1:11" ht="11.25" customHeight="1">
      <c r="A101" s="244">
        <f>4.2</f>
        <v>4.2</v>
      </c>
      <c r="B101" s="241"/>
      <c r="C101" s="246" t="s">
        <v>338</v>
      </c>
      <c r="D101" s="241"/>
      <c r="E101" s="241" t="s">
        <v>580</v>
      </c>
      <c r="F101" s="244" t="s">
        <v>415</v>
      </c>
      <c r="G101" s="241"/>
      <c r="H101" s="241"/>
      <c r="I101" s="241" t="s">
        <v>147</v>
      </c>
      <c r="J101" s="241" t="s">
        <v>581</v>
      </c>
      <c r="K101" s="243" t="s">
        <v>283</v>
      </c>
    </row>
    <row r="102" spans="1:11" ht="11.25" customHeight="1">
      <c r="A102" s="240"/>
      <c r="B102" s="241"/>
      <c r="C102" s="241"/>
      <c r="D102" s="241"/>
      <c r="E102" s="241"/>
      <c r="F102" s="244"/>
      <c r="G102" s="241"/>
      <c r="H102" s="241"/>
      <c r="I102" s="241"/>
      <c r="J102" s="241"/>
      <c r="K102" s="243" t="s">
        <v>158</v>
      </c>
    </row>
    <row r="103" spans="1:11" ht="11.25" customHeight="1">
      <c r="A103" s="244" t="s">
        <v>331</v>
      </c>
      <c r="B103" s="241"/>
      <c r="C103" s="241"/>
      <c r="D103" s="241" t="s">
        <v>340</v>
      </c>
      <c r="E103" s="241" t="s">
        <v>582</v>
      </c>
      <c r="F103" s="244"/>
      <c r="G103" s="241"/>
      <c r="H103" s="241"/>
      <c r="I103" s="241" t="s">
        <v>151</v>
      </c>
      <c r="J103" s="241"/>
      <c r="K103" s="243" t="s">
        <v>158</v>
      </c>
    </row>
    <row r="104" spans="1:11" ht="11.25" customHeight="1">
      <c r="A104" s="244" t="s">
        <v>333</v>
      </c>
      <c r="B104" s="241"/>
      <c r="C104" s="241"/>
      <c r="D104" s="241" t="s">
        <v>342</v>
      </c>
      <c r="E104" s="241" t="s">
        <v>583</v>
      </c>
      <c r="F104" s="244"/>
      <c r="G104" s="241"/>
      <c r="H104" s="241"/>
      <c r="I104" s="241" t="s">
        <v>151</v>
      </c>
      <c r="J104" s="241"/>
      <c r="K104" s="243" t="s">
        <v>158</v>
      </c>
    </row>
    <row r="105" spans="1:11" ht="11.25" customHeight="1">
      <c r="A105" s="244">
        <f>4.3</f>
        <v>4.3</v>
      </c>
      <c r="B105" s="241"/>
      <c r="C105" s="246" t="s">
        <v>344</v>
      </c>
      <c r="D105" s="241"/>
      <c r="E105" s="241"/>
      <c r="F105" s="244">
        <f>5.2</f>
        <v>5.2</v>
      </c>
      <c r="G105" s="242" t="s">
        <v>344</v>
      </c>
      <c r="H105" s="241"/>
      <c r="I105" s="241"/>
      <c r="J105" s="241" t="s">
        <v>151</v>
      </c>
      <c r="K105" s="243" t="s">
        <v>158</v>
      </c>
    </row>
    <row r="106" spans="1:11" ht="11.25" customHeight="1">
      <c r="A106" s="244" t="s">
        <v>337</v>
      </c>
      <c r="B106" s="241"/>
      <c r="C106" s="241"/>
      <c r="D106" s="241" t="s">
        <v>335</v>
      </c>
      <c r="E106" s="241" t="s">
        <v>584</v>
      </c>
      <c r="F106" s="244" t="s">
        <v>432</v>
      </c>
      <c r="G106" s="241"/>
      <c r="H106" s="241"/>
      <c r="I106" s="241" t="s">
        <v>585</v>
      </c>
      <c r="J106" s="241" t="s">
        <v>586</v>
      </c>
      <c r="K106" s="243" t="s">
        <v>283</v>
      </c>
    </row>
    <row r="107" spans="1:11" ht="11.25" customHeight="1">
      <c r="A107" s="240"/>
      <c r="B107" s="241"/>
      <c r="C107" s="241"/>
      <c r="D107" s="241"/>
      <c r="E107" s="241"/>
      <c r="F107" s="244" t="s">
        <v>587</v>
      </c>
      <c r="G107" s="241"/>
      <c r="H107" s="241"/>
      <c r="I107" s="241" t="s">
        <v>588</v>
      </c>
      <c r="J107" s="242" t="s">
        <v>586</v>
      </c>
      <c r="K107" s="243" t="s">
        <v>283</v>
      </c>
    </row>
    <row r="108" spans="1:11" ht="11.25" customHeight="1">
      <c r="A108" s="244" t="s">
        <v>351</v>
      </c>
      <c r="B108" s="241"/>
      <c r="C108" s="241"/>
      <c r="D108" s="241" t="s">
        <v>347</v>
      </c>
      <c r="E108" s="241" t="s">
        <v>589</v>
      </c>
      <c r="F108" s="244" t="s">
        <v>590</v>
      </c>
      <c r="G108" s="241"/>
      <c r="H108" s="241"/>
      <c r="I108" s="241" t="s">
        <v>591</v>
      </c>
      <c r="J108" s="241" t="s">
        <v>592</v>
      </c>
      <c r="K108" s="243" t="s">
        <v>191</v>
      </c>
    </row>
    <row r="109" spans="1:11" ht="11.25" customHeight="1">
      <c r="A109" s="240"/>
      <c r="B109" s="241"/>
      <c r="C109" s="241"/>
      <c r="D109" s="241"/>
      <c r="E109" s="241" t="s">
        <v>593</v>
      </c>
      <c r="F109" s="244" t="s">
        <v>151</v>
      </c>
      <c r="G109" s="241"/>
      <c r="H109" s="241"/>
      <c r="I109" s="241"/>
      <c r="J109" s="241"/>
      <c r="K109" s="243" t="s">
        <v>158</v>
      </c>
    </row>
    <row r="110" spans="1:11" ht="11.25" customHeight="1">
      <c r="A110" s="244" t="s">
        <v>354</v>
      </c>
      <c r="B110" s="241"/>
      <c r="C110" s="241"/>
      <c r="D110" s="241" t="s">
        <v>355</v>
      </c>
      <c r="E110" s="241" t="s">
        <v>589</v>
      </c>
      <c r="F110" s="244"/>
      <c r="G110" s="241"/>
      <c r="H110" s="241"/>
      <c r="I110" s="241" t="s">
        <v>151</v>
      </c>
      <c r="J110" s="241"/>
      <c r="K110" s="243" t="s">
        <v>158</v>
      </c>
    </row>
    <row r="111" spans="1:11" ht="11.25" customHeight="1">
      <c r="A111" s="244" t="s">
        <v>358</v>
      </c>
      <c r="B111" s="241"/>
      <c r="C111" s="241"/>
      <c r="D111" s="241" t="s">
        <v>685</v>
      </c>
      <c r="E111" s="241"/>
      <c r="F111" s="244" t="s">
        <v>594</v>
      </c>
      <c r="G111" s="241"/>
      <c r="H111" s="241"/>
      <c r="I111" s="242" t="s">
        <v>685</v>
      </c>
      <c r="J111" s="241" t="s">
        <v>151</v>
      </c>
      <c r="K111" s="243" t="s">
        <v>158</v>
      </c>
    </row>
    <row r="112" spans="1:11" ht="11.25" customHeight="1">
      <c r="A112" s="244">
        <f>4.4</f>
        <v>4.4</v>
      </c>
      <c r="B112" s="241"/>
      <c r="C112" s="246" t="s">
        <v>0</v>
      </c>
      <c r="D112" s="241"/>
      <c r="E112" s="241" t="s">
        <v>513</v>
      </c>
      <c r="F112" s="244">
        <f>5.3</f>
        <v>5.3</v>
      </c>
      <c r="G112" s="241"/>
      <c r="H112" s="246" t="s">
        <v>0</v>
      </c>
      <c r="I112" s="241"/>
      <c r="J112" s="241" t="s">
        <v>595</v>
      </c>
      <c r="K112" s="243" t="s">
        <v>283</v>
      </c>
    </row>
    <row r="113" spans="1:11" ht="11.25" customHeight="1">
      <c r="A113" s="244" t="s">
        <v>339</v>
      </c>
      <c r="B113" s="241"/>
      <c r="C113" s="241"/>
      <c r="D113" s="241" t="s">
        <v>363</v>
      </c>
      <c r="E113" s="241"/>
      <c r="F113" s="244" t="s">
        <v>596</v>
      </c>
      <c r="G113" s="241"/>
      <c r="H113" s="241"/>
      <c r="I113" s="242" t="s">
        <v>363</v>
      </c>
      <c r="J113" s="241" t="s">
        <v>151</v>
      </c>
      <c r="K113" s="243" t="s">
        <v>158</v>
      </c>
    </row>
    <row r="114" spans="1:11" ht="11.25" customHeight="1">
      <c r="A114" s="244" t="s">
        <v>341</v>
      </c>
      <c r="B114" s="241"/>
      <c r="C114" s="241"/>
      <c r="D114" s="241" t="s">
        <v>367</v>
      </c>
      <c r="E114" s="241" t="s">
        <v>597</v>
      </c>
      <c r="F114" s="244"/>
      <c r="G114" s="241"/>
      <c r="H114" s="241"/>
      <c r="I114" s="241" t="s">
        <v>151</v>
      </c>
      <c r="J114" s="241"/>
      <c r="K114" s="243" t="s">
        <v>158</v>
      </c>
    </row>
    <row r="115" spans="1:11" ht="11.25" customHeight="1">
      <c r="A115" s="244" t="s">
        <v>371</v>
      </c>
      <c r="B115" s="241"/>
      <c r="C115" s="241"/>
      <c r="D115" s="241" t="s">
        <v>372</v>
      </c>
      <c r="E115" s="241"/>
      <c r="F115" s="244" t="s">
        <v>598</v>
      </c>
      <c r="G115" s="241"/>
      <c r="H115" s="241"/>
      <c r="I115" s="242" t="s">
        <v>372</v>
      </c>
      <c r="J115" s="241" t="s">
        <v>151</v>
      </c>
      <c r="K115" s="243" t="s">
        <v>158</v>
      </c>
    </row>
    <row r="116" spans="1:11" ht="11.25" customHeight="1">
      <c r="A116" s="244">
        <f>4.5</f>
        <v>4.5</v>
      </c>
      <c r="B116" s="241"/>
      <c r="C116" s="246" t="s">
        <v>377</v>
      </c>
      <c r="D116" s="241"/>
      <c r="E116" s="241" t="s">
        <v>513</v>
      </c>
      <c r="F116" s="244">
        <f>5.4</f>
        <v>5.4</v>
      </c>
      <c r="G116" s="241"/>
      <c r="H116" s="246" t="s">
        <v>377</v>
      </c>
      <c r="I116" s="241"/>
      <c r="J116" s="241" t="s">
        <v>599</v>
      </c>
      <c r="K116" s="243" t="s">
        <v>155</v>
      </c>
    </row>
    <row r="117" spans="1:11" ht="11.25" customHeight="1">
      <c r="A117" s="244" t="s">
        <v>346</v>
      </c>
      <c r="B117" s="241"/>
      <c r="C117" s="241"/>
      <c r="D117" s="241" t="s">
        <v>381</v>
      </c>
      <c r="E117" s="241" t="s">
        <v>600</v>
      </c>
      <c r="F117" s="244" t="s">
        <v>601</v>
      </c>
      <c r="G117" s="241"/>
      <c r="H117" s="241"/>
      <c r="I117" s="241" t="s">
        <v>377</v>
      </c>
      <c r="J117" s="241" t="s">
        <v>602</v>
      </c>
      <c r="K117" s="243" t="s">
        <v>155</v>
      </c>
    </row>
    <row r="118" spans="1:11" ht="11.25" customHeight="1">
      <c r="A118" s="244" t="s">
        <v>348</v>
      </c>
      <c r="B118" s="241"/>
      <c r="C118" s="241"/>
      <c r="D118" s="241" t="s">
        <v>386</v>
      </c>
      <c r="E118" s="241" t="s">
        <v>573</v>
      </c>
      <c r="F118" s="244"/>
      <c r="G118" s="241"/>
      <c r="H118" s="241"/>
      <c r="I118" s="241" t="s">
        <v>151</v>
      </c>
      <c r="J118" s="241"/>
      <c r="K118" s="243" t="s">
        <v>158</v>
      </c>
    </row>
    <row r="119" spans="1:11" ht="11.25" customHeight="1">
      <c r="A119" s="244" t="s">
        <v>352</v>
      </c>
      <c r="B119" s="241"/>
      <c r="C119" s="241"/>
      <c r="D119" s="241" t="s">
        <v>390</v>
      </c>
      <c r="E119" s="241" t="s">
        <v>603</v>
      </c>
      <c r="F119" s="244"/>
      <c r="G119" s="241"/>
      <c r="H119" s="241"/>
      <c r="I119" s="241" t="s">
        <v>151</v>
      </c>
      <c r="J119" s="241"/>
      <c r="K119" s="243" t="s">
        <v>158</v>
      </c>
    </row>
    <row r="120" spans="1:11" ht="11.25" customHeight="1">
      <c r="A120" s="244" t="s">
        <v>357</v>
      </c>
      <c r="B120" s="241"/>
      <c r="C120" s="241"/>
      <c r="D120" s="241" t="s">
        <v>395</v>
      </c>
      <c r="E120" s="241" t="s">
        <v>604</v>
      </c>
      <c r="F120" s="244"/>
      <c r="G120" s="241"/>
      <c r="H120" s="241"/>
      <c r="I120" s="241" t="s">
        <v>151</v>
      </c>
      <c r="J120" s="241"/>
      <c r="K120" s="243" t="s">
        <v>158</v>
      </c>
    </row>
    <row r="121" spans="1:11" ht="11.25" customHeight="1">
      <c r="A121" s="244">
        <f>4.6</f>
        <v>4.6</v>
      </c>
      <c r="B121" s="241"/>
      <c r="C121" s="246" t="s">
        <v>402</v>
      </c>
      <c r="D121" s="241"/>
      <c r="E121" s="241" t="s">
        <v>605</v>
      </c>
      <c r="F121" s="244"/>
      <c r="G121" s="241"/>
      <c r="H121" s="241"/>
      <c r="I121" s="241" t="s">
        <v>151</v>
      </c>
      <c r="J121" s="241"/>
      <c r="K121" s="243" t="s">
        <v>158</v>
      </c>
    </row>
    <row r="122" spans="1:11" ht="11.25" customHeight="1">
      <c r="A122" s="244" t="s">
        <v>362</v>
      </c>
      <c r="B122" s="241"/>
      <c r="C122" s="241"/>
      <c r="D122" s="241" t="s">
        <v>405</v>
      </c>
      <c r="E122" s="241" t="s">
        <v>606</v>
      </c>
      <c r="F122" s="244"/>
      <c r="G122" s="241"/>
      <c r="H122" s="241"/>
      <c r="I122" s="241" t="s">
        <v>151</v>
      </c>
      <c r="J122" s="241"/>
      <c r="K122" s="243" t="s">
        <v>158</v>
      </c>
    </row>
    <row r="123" spans="1:11" ht="11.25" customHeight="1">
      <c r="A123" s="244" t="s">
        <v>364</v>
      </c>
      <c r="B123" s="241"/>
      <c r="C123" s="241"/>
      <c r="D123" s="241" t="s">
        <v>409</v>
      </c>
      <c r="E123" s="241" t="s">
        <v>607</v>
      </c>
      <c r="F123" s="244"/>
      <c r="G123" s="241"/>
      <c r="H123" s="241"/>
      <c r="I123" s="241" t="s">
        <v>151</v>
      </c>
      <c r="J123" s="241"/>
      <c r="K123" s="243" t="s">
        <v>158</v>
      </c>
    </row>
    <row r="124" spans="1:11" ht="11.25" customHeight="1">
      <c r="A124" s="244"/>
      <c r="B124" s="241"/>
      <c r="C124" s="241"/>
      <c r="D124" s="241"/>
      <c r="E124" s="241"/>
      <c r="F124" s="244"/>
      <c r="G124" s="241"/>
      <c r="H124" s="241"/>
      <c r="I124" s="241"/>
      <c r="J124" s="241"/>
      <c r="K124" s="243"/>
    </row>
    <row r="125" spans="1:11" ht="11.25" customHeight="1">
      <c r="A125" s="289">
        <f>7</f>
        <v>7</v>
      </c>
      <c r="B125" s="284" t="s">
        <v>439</v>
      </c>
      <c r="C125" s="285"/>
      <c r="D125" s="285"/>
      <c r="E125" s="285" t="s">
        <v>608</v>
      </c>
      <c r="F125" s="289">
        <f>6</f>
        <v>6</v>
      </c>
      <c r="G125" s="284" t="s">
        <v>128</v>
      </c>
      <c r="H125" s="285"/>
      <c r="I125" s="285"/>
      <c r="J125" s="285" t="s">
        <v>609</v>
      </c>
      <c r="K125" s="293" t="s">
        <v>191</v>
      </c>
    </row>
    <row r="126" spans="1:11" ht="11.25" customHeight="1">
      <c r="A126" s="244">
        <f>7.1</f>
        <v>7.1</v>
      </c>
      <c r="B126" s="241"/>
      <c r="C126" s="246" t="s">
        <v>693</v>
      </c>
      <c r="D126" s="241"/>
      <c r="E126" s="241"/>
      <c r="F126" s="244">
        <f>6.1</f>
        <v>6.1</v>
      </c>
      <c r="G126" s="241"/>
      <c r="H126" s="245" t="s">
        <v>693</v>
      </c>
      <c r="I126" s="241"/>
      <c r="J126" s="241" t="s">
        <v>151</v>
      </c>
      <c r="K126" s="243" t="s">
        <v>158</v>
      </c>
    </row>
    <row r="127" spans="1:11" ht="11.25" customHeight="1">
      <c r="A127" s="244" t="s">
        <v>440</v>
      </c>
      <c r="B127" s="241"/>
      <c r="C127" s="241"/>
      <c r="D127" s="241" t="s">
        <v>441</v>
      </c>
      <c r="E127" s="241"/>
      <c r="F127" s="244" t="s">
        <v>434</v>
      </c>
      <c r="G127" s="241"/>
      <c r="H127" s="241"/>
      <c r="I127" s="242" t="s">
        <v>441</v>
      </c>
      <c r="J127" s="241" t="s">
        <v>151</v>
      </c>
      <c r="K127" s="243" t="s">
        <v>158</v>
      </c>
    </row>
    <row r="128" spans="1:11" ht="11.25" customHeight="1">
      <c r="A128" s="244" t="s">
        <v>442</v>
      </c>
      <c r="B128" s="241"/>
      <c r="C128" s="241"/>
      <c r="D128" s="241" t="s">
        <v>695</v>
      </c>
      <c r="E128" s="241"/>
      <c r="F128" s="244" t="s">
        <v>435</v>
      </c>
      <c r="G128" s="241"/>
      <c r="H128" s="241"/>
      <c r="I128" s="242" t="s">
        <v>695</v>
      </c>
      <c r="J128" s="241" t="s">
        <v>151</v>
      </c>
      <c r="K128" s="243" t="s">
        <v>158</v>
      </c>
    </row>
    <row r="129" spans="1:11" ht="11.25" customHeight="1">
      <c r="A129" s="244" t="s">
        <v>443</v>
      </c>
      <c r="B129" s="241"/>
      <c r="C129" s="241"/>
      <c r="D129" s="241" t="s">
        <v>696</v>
      </c>
      <c r="E129" s="241"/>
      <c r="F129" s="244" t="s">
        <v>436</v>
      </c>
      <c r="G129" s="241"/>
      <c r="H129" s="241"/>
      <c r="I129" s="242" t="s">
        <v>696</v>
      </c>
      <c r="J129" s="241" t="s">
        <v>151</v>
      </c>
      <c r="K129" s="243" t="s">
        <v>158</v>
      </c>
    </row>
    <row r="130" spans="1:11" ht="11.25" customHeight="1">
      <c r="A130" s="244">
        <f>7.2</f>
        <v>7.2</v>
      </c>
      <c r="B130" s="241"/>
      <c r="C130" s="246" t="s">
        <v>444</v>
      </c>
      <c r="D130" s="241"/>
      <c r="E130" s="241" t="s">
        <v>610</v>
      </c>
      <c r="F130" s="244">
        <f>6.2</f>
        <v>6.2</v>
      </c>
      <c r="G130" s="241"/>
      <c r="H130" s="246" t="s">
        <v>697</v>
      </c>
      <c r="I130" s="241"/>
      <c r="J130" s="241" t="s">
        <v>611</v>
      </c>
      <c r="K130" s="243" t="s">
        <v>283</v>
      </c>
    </row>
    <row r="131" spans="1:11" ht="11.25" customHeight="1">
      <c r="A131" s="244" t="s">
        <v>445</v>
      </c>
      <c r="B131" s="241"/>
      <c r="C131" s="241"/>
      <c r="D131" s="241" t="s">
        <v>697</v>
      </c>
      <c r="E131" s="241" t="s">
        <v>612</v>
      </c>
      <c r="F131" s="244" t="s">
        <v>438</v>
      </c>
      <c r="G131" s="241"/>
      <c r="H131" s="241"/>
      <c r="I131" s="241" t="s">
        <v>697</v>
      </c>
      <c r="J131" s="241" t="s">
        <v>151</v>
      </c>
      <c r="K131" s="243" t="s">
        <v>158</v>
      </c>
    </row>
    <row r="132" spans="1:11" ht="11.25" customHeight="1">
      <c r="A132" s="244" t="s">
        <v>446</v>
      </c>
      <c r="B132" s="241"/>
      <c r="C132" s="241"/>
      <c r="D132" s="241" t="s">
        <v>447</v>
      </c>
      <c r="E132" s="241" t="s">
        <v>613</v>
      </c>
      <c r="F132" s="244"/>
      <c r="G132" s="241"/>
      <c r="H132" s="241"/>
      <c r="I132" s="241" t="s">
        <v>151</v>
      </c>
      <c r="J132" s="241"/>
      <c r="K132" s="243" t="s">
        <v>158</v>
      </c>
    </row>
    <row r="133" spans="1:11" ht="11.25" customHeight="1">
      <c r="A133" s="244">
        <f>7.3</f>
        <v>7.3</v>
      </c>
      <c r="B133" s="241"/>
      <c r="C133" s="246" t="s">
        <v>907</v>
      </c>
      <c r="D133" s="241"/>
      <c r="E133" s="241" t="s">
        <v>614</v>
      </c>
      <c r="F133" s="244"/>
      <c r="G133" s="241"/>
      <c r="H133" s="241"/>
      <c r="I133" s="241" t="s">
        <v>151</v>
      </c>
      <c r="J133" s="241"/>
      <c r="K133" s="243" t="s">
        <v>158</v>
      </c>
    </row>
    <row r="134" spans="1:11" ht="11.25" customHeight="1">
      <c r="A134" s="244" t="s">
        <v>449</v>
      </c>
      <c r="B134" s="241"/>
      <c r="C134" s="241"/>
      <c r="D134" s="241" t="s">
        <v>907</v>
      </c>
      <c r="E134" s="241" t="s">
        <v>615</v>
      </c>
      <c r="F134" s="244"/>
      <c r="G134" s="241"/>
      <c r="H134" s="241"/>
      <c r="I134" s="241" t="s">
        <v>151</v>
      </c>
      <c r="J134" s="241"/>
      <c r="K134" s="243" t="s">
        <v>158</v>
      </c>
    </row>
    <row r="135" spans="1:11" ht="11.25" customHeight="1">
      <c r="A135" s="244"/>
      <c r="B135" s="241"/>
      <c r="C135" s="241"/>
      <c r="D135" s="241"/>
      <c r="E135" s="241"/>
      <c r="F135" s="244"/>
      <c r="G135" s="241"/>
      <c r="H135" s="241"/>
      <c r="I135" s="241"/>
      <c r="J135" s="241"/>
      <c r="K135" s="243"/>
    </row>
    <row r="136" spans="1:11" ht="11.25" customHeight="1">
      <c r="A136" s="289">
        <f>5</f>
        <v>5</v>
      </c>
      <c r="B136" s="284" t="s">
        <v>698</v>
      </c>
      <c r="C136" s="285"/>
      <c r="D136" s="285"/>
      <c r="E136" s="285" t="s">
        <v>616</v>
      </c>
      <c r="F136" s="289">
        <f>7</f>
        <v>7</v>
      </c>
      <c r="G136" s="284" t="s">
        <v>698</v>
      </c>
      <c r="H136" s="285"/>
      <c r="I136" s="285"/>
      <c r="J136" s="285" t="s">
        <v>617</v>
      </c>
      <c r="K136" s="293" t="s">
        <v>283</v>
      </c>
    </row>
    <row r="137" spans="1:11" ht="11.25" customHeight="1">
      <c r="A137" s="244">
        <f>5.1</f>
        <v>5.1</v>
      </c>
      <c r="B137" s="241"/>
      <c r="C137" s="246" t="s">
        <v>699</v>
      </c>
      <c r="D137" s="241"/>
      <c r="E137" s="241"/>
      <c r="F137" s="244">
        <f>7.1</f>
        <v>7.1</v>
      </c>
      <c r="G137" s="241"/>
      <c r="H137" s="246" t="s">
        <v>699</v>
      </c>
      <c r="I137" s="241"/>
      <c r="J137" s="241"/>
      <c r="K137" s="243" t="s">
        <v>158</v>
      </c>
    </row>
    <row r="138" spans="1:11" ht="11.25" customHeight="1">
      <c r="A138" s="244" t="s">
        <v>413</v>
      </c>
      <c r="B138" s="241"/>
      <c r="C138" s="241"/>
      <c r="D138" s="241" t="s">
        <v>700</v>
      </c>
      <c r="E138" s="241"/>
      <c r="F138" s="244" t="s">
        <v>440</v>
      </c>
      <c r="G138" s="241"/>
      <c r="H138" s="241"/>
      <c r="I138" s="241" t="s">
        <v>700</v>
      </c>
      <c r="J138" s="241"/>
      <c r="K138" s="243" t="s">
        <v>158</v>
      </c>
    </row>
    <row r="139" spans="1:11" ht="11.25" customHeight="1">
      <c r="A139" s="244" t="s">
        <v>414</v>
      </c>
      <c r="B139" s="241"/>
      <c r="C139" s="241"/>
      <c r="D139" s="241" t="s">
        <v>701</v>
      </c>
      <c r="E139" s="241"/>
      <c r="F139" s="244" t="s">
        <v>442</v>
      </c>
      <c r="G139" s="241"/>
      <c r="H139" s="241"/>
      <c r="I139" s="241" t="s">
        <v>701</v>
      </c>
      <c r="J139" s="241"/>
      <c r="K139" s="243" t="s">
        <v>158</v>
      </c>
    </row>
    <row r="140" spans="1:11" ht="11.25" customHeight="1">
      <c r="A140" s="244" t="s">
        <v>415</v>
      </c>
      <c r="B140" s="241"/>
      <c r="C140" s="241"/>
      <c r="D140" s="241" t="s">
        <v>416</v>
      </c>
      <c r="E140" s="241" t="s">
        <v>573</v>
      </c>
      <c r="F140" s="244"/>
      <c r="G140" s="241"/>
      <c r="H140" s="241"/>
      <c r="I140" s="241"/>
      <c r="J140" s="241"/>
      <c r="K140" s="243" t="s">
        <v>158</v>
      </c>
    </row>
    <row r="141" spans="1:11" ht="11.25" customHeight="1">
      <c r="A141" s="244" t="s">
        <v>417</v>
      </c>
      <c r="B141" s="241"/>
      <c r="C141" s="241"/>
      <c r="D141" s="241" t="s">
        <v>420</v>
      </c>
      <c r="E141" s="241"/>
      <c r="F141" s="244" t="s">
        <v>443</v>
      </c>
      <c r="G141" s="241"/>
      <c r="H141" s="241"/>
      <c r="I141" s="241" t="s">
        <v>420</v>
      </c>
      <c r="J141" s="241"/>
      <c r="K141" s="243" t="s">
        <v>158</v>
      </c>
    </row>
    <row r="142" spans="1:11" ht="11.25" customHeight="1">
      <c r="A142" s="244" t="s">
        <v>422</v>
      </c>
      <c r="B142" s="241"/>
      <c r="C142" s="241"/>
      <c r="D142" s="241" t="s">
        <v>425</v>
      </c>
      <c r="E142" s="241"/>
      <c r="F142" s="244" t="s">
        <v>618</v>
      </c>
      <c r="G142" s="241"/>
      <c r="H142" s="241"/>
      <c r="I142" s="241" t="s">
        <v>425</v>
      </c>
      <c r="J142" s="241"/>
      <c r="K142" s="243" t="s">
        <v>158</v>
      </c>
    </row>
    <row r="143" spans="1:11" ht="11.25" customHeight="1">
      <c r="A143" s="244" t="s">
        <v>427</v>
      </c>
      <c r="B143" s="241"/>
      <c r="C143" s="241"/>
      <c r="D143" s="241" t="s">
        <v>430</v>
      </c>
      <c r="E143" s="241"/>
      <c r="F143" s="244" t="s">
        <v>619</v>
      </c>
      <c r="G143" s="241"/>
      <c r="H143" s="241"/>
      <c r="I143" s="241" t="s">
        <v>430</v>
      </c>
      <c r="J143" s="241"/>
      <c r="K143" s="243" t="s">
        <v>158</v>
      </c>
    </row>
    <row r="144" spans="1:11" ht="11.25" customHeight="1">
      <c r="A144" s="244">
        <f>5.2</f>
        <v>5.2</v>
      </c>
      <c r="B144" s="241"/>
      <c r="C144" s="246" t="s">
        <v>705</v>
      </c>
      <c r="D144" s="241"/>
      <c r="E144" s="241"/>
      <c r="F144" s="244">
        <f>7.2</f>
        <v>7.2</v>
      </c>
      <c r="G144" s="241"/>
      <c r="H144" s="246" t="s">
        <v>705</v>
      </c>
      <c r="I144" s="241"/>
      <c r="J144" s="241"/>
      <c r="K144" s="243" t="s">
        <v>158</v>
      </c>
    </row>
    <row r="145" spans="1:11" ht="11.25" customHeight="1">
      <c r="A145" s="244" t="s">
        <v>432</v>
      </c>
      <c r="B145" s="241"/>
      <c r="C145" s="241"/>
      <c r="D145" s="241" t="s">
        <v>705</v>
      </c>
      <c r="E145" s="241"/>
      <c r="F145" s="244" t="s">
        <v>445</v>
      </c>
      <c r="G145" s="241"/>
      <c r="H145" s="241"/>
      <c r="I145" s="241" t="s">
        <v>705</v>
      </c>
      <c r="J145" s="241"/>
      <c r="K145" s="243" t="s">
        <v>158</v>
      </c>
    </row>
    <row r="146" spans="1:11" ht="11.25" customHeight="1">
      <c r="A146" s="244"/>
      <c r="B146" s="241"/>
      <c r="C146" s="241"/>
      <c r="D146" s="241"/>
      <c r="E146" s="241"/>
      <c r="F146" s="244"/>
      <c r="G146" s="241"/>
      <c r="H146" s="241"/>
      <c r="I146" s="241"/>
      <c r="J146" s="241"/>
      <c r="K146" s="243" t="s">
        <v>158</v>
      </c>
    </row>
    <row r="147" spans="1:11" ht="11.25" customHeight="1">
      <c r="A147" s="244"/>
      <c r="B147" s="241"/>
      <c r="C147" s="241"/>
      <c r="D147" s="241"/>
      <c r="E147" s="241"/>
      <c r="F147" s="244"/>
      <c r="G147" s="241"/>
      <c r="H147" s="241"/>
      <c r="I147" s="241"/>
      <c r="J147" s="241"/>
      <c r="K147" s="243" t="s">
        <v>158</v>
      </c>
    </row>
    <row r="148" spans="1:11" ht="11.25" customHeight="1">
      <c r="A148" s="240"/>
      <c r="B148" s="241"/>
      <c r="C148" s="241"/>
      <c r="D148" s="241"/>
      <c r="E148" s="241"/>
      <c r="F148" s="244">
        <f>8</f>
        <v>8</v>
      </c>
      <c r="G148" s="246" t="s">
        <v>707</v>
      </c>
      <c r="H148" s="241"/>
      <c r="I148" s="241"/>
      <c r="J148" s="241" t="s">
        <v>620</v>
      </c>
      <c r="K148" s="243" t="s">
        <v>283</v>
      </c>
    </row>
    <row r="149" spans="1:11" ht="11.25" customHeight="1">
      <c r="A149" s="240"/>
      <c r="B149" s="241"/>
      <c r="C149" s="241"/>
      <c r="D149" s="241"/>
      <c r="E149" s="241"/>
      <c r="F149" s="244">
        <f>8.1</f>
        <v>8.1</v>
      </c>
      <c r="G149" s="241"/>
      <c r="H149" s="246" t="s">
        <v>707</v>
      </c>
      <c r="I149" s="241"/>
      <c r="J149" s="241" t="s">
        <v>621</v>
      </c>
      <c r="K149" s="243" t="s">
        <v>283</v>
      </c>
    </row>
    <row r="150" spans="1:11" ht="11.25" customHeight="1">
      <c r="A150" s="240"/>
      <c r="B150" s="241"/>
      <c r="C150" s="241"/>
      <c r="D150" s="241"/>
      <c r="E150" s="241"/>
      <c r="F150" s="244" t="s">
        <v>455</v>
      </c>
      <c r="G150" s="241"/>
      <c r="H150" s="241"/>
      <c r="I150" s="241" t="s">
        <v>622</v>
      </c>
      <c r="J150" s="241" t="s">
        <v>623</v>
      </c>
      <c r="K150" s="243" t="s">
        <v>283</v>
      </c>
    </row>
    <row r="151" spans="1:11" ht="11.25" customHeight="1">
      <c r="A151" s="240"/>
      <c r="B151" s="241"/>
      <c r="C151" s="241"/>
      <c r="D151" s="241"/>
      <c r="E151" s="241"/>
      <c r="F151" s="244" t="s">
        <v>459</v>
      </c>
      <c r="G151" s="241"/>
      <c r="H151" s="241"/>
      <c r="I151" s="241" t="s">
        <v>624</v>
      </c>
      <c r="J151" s="241" t="s">
        <v>625</v>
      </c>
      <c r="K151" s="243" t="s">
        <v>283</v>
      </c>
    </row>
    <row r="152" spans="1:11" ht="11.25" customHeight="1">
      <c r="A152" s="240"/>
      <c r="B152" s="241"/>
      <c r="C152" s="241"/>
      <c r="D152" s="241"/>
      <c r="E152" s="241"/>
      <c r="F152" s="244"/>
      <c r="G152" s="241"/>
      <c r="H152" s="241"/>
      <c r="I152" s="241"/>
      <c r="J152" s="241"/>
      <c r="K152" s="243"/>
    </row>
    <row r="153" spans="1:11" ht="11.25" customHeight="1">
      <c r="A153" s="289">
        <f>8</f>
        <v>8</v>
      </c>
      <c r="B153" s="284" t="s">
        <v>450</v>
      </c>
      <c r="C153" s="285"/>
      <c r="D153" s="285"/>
      <c r="E153" s="285" t="s">
        <v>626</v>
      </c>
      <c r="F153" s="289">
        <f>9</f>
        <v>9</v>
      </c>
      <c r="G153" s="284" t="s">
        <v>129</v>
      </c>
      <c r="H153" s="285"/>
      <c r="I153" s="285"/>
      <c r="J153" s="285" t="s">
        <v>627</v>
      </c>
      <c r="K153" s="293" t="s">
        <v>191</v>
      </c>
    </row>
    <row r="154" spans="1:11" ht="11.25" customHeight="1">
      <c r="A154" s="240"/>
      <c r="B154" s="241"/>
      <c r="C154" s="241"/>
      <c r="D154" s="241"/>
      <c r="E154" s="241"/>
      <c r="F154" s="244">
        <f>9.1</f>
        <v>9.1</v>
      </c>
      <c r="G154" s="241"/>
      <c r="H154" s="246" t="s">
        <v>628</v>
      </c>
      <c r="I154" s="241"/>
      <c r="J154" s="241" t="s">
        <v>629</v>
      </c>
      <c r="K154" s="243" t="s">
        <v>191</v>
      </c>
    </row>
    <row r="155" spans="1:11" ht="11.25" customHeight="1">
      <c r="A155" s="240"/>
      <c r="B155" s="241"/>
      <c r="C155" s="241"/>
      <c r="D155" s="241"/>
      <c r="E155" s="241"/>
      <c r="F155" s="244" t="s">
        <v>630</v>
      </c>
      <c r="G155" s="241"/>
      <c r="H155" s="241"/>
      <c r="I155" s="241" t="s">
        <v>469</v>
      </c>
      <c r="J155" s="241"/>
      <c r="K155" s="243" t="s">
        <v>283</v>
      </c>
    </row>
    <row r="156" spans="1:11" ht="11.25" customHeight="1">
      <c r="A156" s="240"/>
      <c r="B156" s="241"/>
      <c r="C156" s="241"/>
      <c r="D156" s="241"/>
      <c r="E156" s="241"/>
      <c r="F156" s="244" t="s">
        <v>631</v>
      </c>
      <c r="G156" s="241"/>
      <c r="H156" s="241"/>
      <c r="I156" s="241" t="s">
        <v>474</v>
      </c>
      <c r="J156" s="241" t="s">
        <v>632</v>
      </c>
      <c r="K156" s="243" t="s">
        <v>283</v>
      </c>
    </row>
    <row r="157" spans="1:11" ht="11.25" customHeight="1">
      <c r="A157" s="240"/>
      <c r="B157" s="241"/>
      <c r="C157" s="241"/>
      <c r="D157" s="241"/>
      <c r="E157" s="241"/>
      <c r="F157" s="244"/>
      <c r="G157" s="241"/>
      <c r="H157" s="241"/>
      <c r="I157" s="241" t="s">
        <v>151</v>
      </c>
      <c r="J157" s="241"/>
      <c r="K157" s="243" t="s">
        <v>158</v>
      </c>
    </row>
    <row r="158" spans="1:11" ht="11.25" customHeight="1">
      <c r="A158" s="244">
        <f>8.1</f>
        <v>8.1</v>
      </c>
      <c r="B158" s="241"/>
      <c r="C158" s="246" t="s">
        <v>839</v>
      </c>
      <c r="D158" s="241"/>
      <c r="E158" s="241" t="s">
        <v>633</v>
      </c>
      <c r="F158" s="277">
        <v>9.2</v>
      </c>
      <c r="G158" s="241"/>
      <c r="H158" s="246" t="s">
        <v>451</v>
      </c>
      <c r="I158" s="241"/>
      <c r="J158" s="242" t="s">
        <v>634</v>
      </c>
      <c r="K158" s="243" t="s">
        <v>191</v>
      </c>
    </row>
    <row r="159" spans="1:11" ht="11.25" customHeight="1">
      <c r="A159" s="244" t="s">
        <v>455</v>
      </c>
      <c r="B159" s="241"/>
      <c r="C159" s="241"/>
      <c r="D159" s="241" t="s">
        <v>714</v>
      </c>
      <c r="E159" s="241"/>
      <c r="F159" s="244" t="s">
        <v>635</v>
      </c>
      <c r="G159" s="241"/>
      <c r="H159" s="241"/>
      <c r="I159" s="241" t="s">
        <v>457</v>
      </c>
      <c r="J159" s="242"/>
      <c r="K159" s="243" t="s">
        <v>158</v>
      </c>
    </row>
    <row r="160" spans="1:11" ht="11.25" customHeight="1">
      <c r="A160" s="244" t="s">
        <v>459</v>
      </c>
      <c r="B160" s="241"/>
      <c r="C160" s="241"/>
      <c r="D160" s="241" t="s">
        <v>840</v>
      </c>
      <c r="E160" s="241"/>
      <c r="F160" s="244" t="s">
        <v>636</v>
      </c>
      <c r="G160" s="241"/>
      <c r="H160" s="241"/>
      <c r="I160" s="241" t="s">
        <v>715</v>
      </c>
      <c r="J160" s="242"/>
      <c r="K160" s="243" t="s">
        <v>158</v>
      </c>
    </row>
    <row r="161" spans="1:11" ht="11.25" customHeight="1">
      <c r="A161" s="244" t="s">
        <v>460</v>
      </c>
      <c r="B161" s="241"/>
      <c r="C161" s="241"/>
      <c r="D161" s="241" t="s">
        <v>751</v>
      </c>
      <c r="E161" s="241" t="s">
        <v>637</v>
      </c>
      <c r="F161" s="244"/>
      <c r="G161" s="241"/>
      <c r="H161" s="241"/>
      <c r="I161" s="241"/>
      <c r="J161" s="242"/>
      <c r="K161" s="243" t="s">
        <v>158</v>
      </c>
    </row>
    <row r="162" spans="1:11" ht="11.25" customHeight="1">
      <c r="A162" s="244">
        <f>8.2</f>
        <v>8.2</v>
      </c>
      <c r="B162" s="241"/>
      <c r="C162" s="246" t="s">
        <v>638</v>
      </c>
      <c r="D162" s="241"/>
      <c r="E162" s="241" t="s">
        <v>639</v>
      </c>
      <c r="F162" s="277">
        <v>9.3</v>
      </c>
      <c r="G162" s="241"/>
      <c r="H162" s="246" t="s">
        <v>640</v>
      </c>
      <c r="I162" s="241"/>
      <c r="J162" s="242" t="s">
        <v>641</v>
      </c>
      <c r="K162" s="243" t="s">
        <v>642</v>
      </c>
    </row>
    <row r="163" spans="1:11" ht="11.25" customHeight="1">
      <c r="A163" s="240"/>
      <c r="B163" s="241"/>
      <c r="C163" s="241"/>
      <c r="D163" s="241"/>
      <c r="E163" s="241"/>
      <c r="F163" s="244"/>
      <c r="G163" s="241"/>
      <c r="H163" s="241"/>
      <c r="I163" s="241"/>
      <c r="J163" s="242"/>
      <c r="K163" s="243" t="s">
        <v>158</v>
      </c>
    </row>
    <row r="164" spans="1:11" ht="11.25" customHeight="1">
      <c r="A164" s="244" t="s">
        <v>466</v>
      </c>
      <c r="B164" s="241"/>
      <c r="C164" s="241"/>
      <c r="D164" s="241" t="s">
        <v>469</v>
      </c>
      <c r="E164" s="241"/>
      <c r="F164" s="244"/>
      <c r="G164" s="241"/>
      <c r="H164" s="241"/>
      <c r="I164" s="241" t="s">
        <v>151</v>
      </c>
      <c r="J164" s="241"/>
      <c r="K164" s="243" t="s">
        <v>158</v>
      </c>
    </row>
    <row r="165" spans="1:11" ht="11.25" customHeight="1">
      <c r="A165" s="244" t="s">
        <v>471</v>
      </c>
      <c r="B165" s="241"/>
      <c r="C165" s="241"/>
      <c r="D165" s="241" t="s">
        <v>841</v>
      </c>
      <c r="E165" s="241" t="s">
        <v>513</v>
      </c>
      <c r="F165" s="244"/>
      <c r="G165" s="241"/>
      <c r="H165" s="241"/>
      <c r="I165" s="241" t="s">
        <v>151</v>
      </c>
      <c r="J165" s="241"/>
      <c r="K165" s="243" t="s">
        <v>158</v>
      </c>
    </row>
    <row r="166" spans="1:11" ht="11.25" customHeight="1">
      <c r="A166" s="240"/>
      <c r="B166" s="241"/>
      <c r="C166" s="241"/>
      <c r="D166" s="241"/>
      <c r="E166" s="241"/>
      <c r="F166" s="244"/>
      <c r="G166" s="241"/>
      <c r="H166" s="241"/>
      <c r="I166" s="241" t="s">
        <v>151</v>
      </c>
      <c r="J166" s="241"/>
      <c r="K166" s="243" t="s">
        <v>158</v>
      </c>
    </row>
    <row r="167" spans="1:11" ht="11.25" customHeight="1">
      <c r="A167" s="244" t="s">
        <v>476</v>
      </c>
      <c r="B167" s="241"/>
      <c r="C167" s="241"/>
      <c r="D167" s="241" t="s">
        <v>842</v>
      </c>
      <c r="E167" s="241" t="s">
        <v>643</v>
      </c>
      <c r="F167" s="244" t="s">
        <v>863</v>
      </c>
      <c r="G167" s="241"/>
      <c r="H167" s="241"/>
      <c r="I167" s="241" t="s">
        <v>479</v>
      </c>
      <c r="J167" s="242" t="s">
        <v>644</v>
      </c>
      <c r="K167" s="243" t="s">
        <v>158</v>
      </c>
    </row>
    <row r="168" spans="1:11" ht="11.25" customHeight="1">
      <c r="A168" s="244" t="s">
        <v>482</v>
      </c>
      <c r="B168" s="241"/>
      <c r="C168" s="241"/>
      <c r="D168" s="241" t="s">
        <v>843</v>
      </c>
      <c r="E168" s="241"/>
      <c r="F168" s="244" t="s">
        <v>864</v>
      </c>
      <c r="G168" s="241"/>
      <c r="H168" s="241"/>
      <c r="I168" s="241" t="s">
        <v>718</v>
      </c>
      <c r="J168" s="242"/>
      <c r="K168" s="243" t="s">
        <v>158</v>
      </c>
    </row>
    <row r="169" spans="1:11" ht="11.25" customHeight="1">
      <c r="A169" s="244" t="s">
        <v>483</v>
      </c>
      <c r="B169" s="241"/>
      <c r="C169" s="241"/>
      <c r="D169" s="241" t="s">
        <v>844</v>
      </c>
      <c r="E169" s="241" t="s">
        <v>645</v>
      </c>
      <c r="F169" s="244"/>
      <c r="G169" s="241"/>
      <c r="H169" s="241"/>
      <c r="I169" s="241"/>
      <c r="J169" s="242"/>
      <c r="K169" s="243" t="s">
        <v>158</v>
      </c>
    </row>
    <row r="170" spans="1:11" ht="11.25" customHeight="1">
      <c r="A170" s="244" t="s">
        <v>486</v>
      </c>
      <c r="B170" s="241"/>
      <c r="C170" s="241"/>
      <c r="D170" s="241" t="s">
        <v>845</v>
      </c>
      <c r="E170" s="241"/>
      <c r="F170" s="244" t="s">
        <v>865</v>
      </c>
      <c r="G170" s="241"/>
      <c r="H170" s="241"/>
      <c r="I170" s="241" t="s">
        <v>719</v>
      </c>
      <c r="J170" s="242"/>
      <c r="K170" s="243" t="s">
        <v>158</v>
      </c>
    </row>
    <row r="171" spans="1:11" ht="11.25" customHeight="1">
      <c r="A171" s="240"/>
      <c r="B171" s="241"/>
      <c r="C171" s="241"/>
      <c r="D171" s="241"/>
      <c r="E171" s="241"/>
      <c r="F171" s="240" t="s">
        <v>646</v>
      </c>
      <c r="G171" s="241"/>
      <c r="H171" s="241"/>
      <c r="I171" s="241" t="s">
        <v>647</v>
      </c>
      <c r="J171" s="242" t="s">
        <v>648</v>
      </c>
      <c r="K171" s="243" t="s">
        <v>283</v>
      </c>
    </row>
    <row r="172" spans="1:11" ht="11.25" customHeight="1">
      <c r="A172" s="240"/>
      <c r="B172" s="241"/>
      <c r="C172" s="241"/>
      <c r="D172" s="241"/>
      <c r="E172" s="241"/>
      <c r="F172" s="240" t="s">
        <v>649</v>
      </c>
      <c r="G172" s="241"/>
      <c r="H172" s="241"/>
      <c r="I172" s="241" t="s">
        <v>381</v>
      </c>
      <c r="J172" s="242" t="s">
        <v>650</v>
      </c>
      <c r="K172" s="243" t="s">
        <v>283</v>
      </c>
    </row>
    <row r="173" spans="1:11" ht="11.25" customHeight="1">
      <c r="A173" s="244" t="s">
        <v>488</v>
      </c>
      <c r="B173" s="241"/>
      <c r="C173" s="241"/>
      <c r="D173" s="241" t="s">
        <v>722</v>
      </c>
      <c r="E173" s="241"/>
      <c r="F173" s="244" t="s">
        <v>651</v>
      </c>
      <c r="G173" s="241"/>
      <c r="H173" s="241"/>
      <c r="I173" s="241" t="s">
        <v>489</v>
      </c>
      <c r="J173" s="242"/>
      <c r="K173" s="243" t="s">
        <v>158</v>
      </c>
    </row>
    <row r="174" spans="1:11" ht="11.25" customHeight="1">
      <c r="A174" s="244">
        <f>8.3</f>
        <v>8.3</v>
      </c>
      <c r="B174" s="241"/>
      <c r="C174" s="246" t="s">
        <v>723</v>
      </c>
      <c r="D174" s="241"/>
      <c r="E174" s="241"/>
      <c r="F174" s="277">
        <v>9.4</v>
      </c>
      <c r="G174" s="241"/>
      <c r="H174" s="246" t="s">
        <v>490</v>
      </c>
      <c r="I174" s="241"/>
      <c r="J174" s="242"/>
      <c r="K174" s="243" t="s">
        <v>158</v>
      </c>
    </row>
    <row r="175" spans="1:11" ht="11.25" customHeight="1">
      <c r="A175" s="244" t="s">
        <v>491</v>
      </c>
      <c r="B175" s="241"/>
      <c r="C175" s="241"/>
      <c r="D175" s="241" t="s">
        <v>724</v>
      </c>
      <c r="E175" s="241"/>
      <c r="F175" s="244" t="s">
        <v>652</v>
      </c>
      <c r="G175" s="241"/>
      <c r="H175" s="241"/>
      <c r="I175" s="241" t="s">
        <v>724</v>
      </c>
      <c r="J175" s="242"/>
      <c r="K175" s="243" t="s">
        <v>158</v>
      </c>
    </row>
    <row r="176" spans="1:11" ht="11.25" customHeight="1">
      <c r="A176" s="240"/>
      <c r="B176" s="241"/>
      <c r="C176" s="241"/>
      <c r="D176" s="241"/>
      <c r="E176" s="241"/>
      <c r="F176" s="244"/>
      <c r="G176" s="241"/>
      <c r="H176" s="241"/>
      <c r="I176" s="241"/>
      <c r="J176" s="242"/>
      <c r="K176" s="243" t="s">
        <v>158</v>
      </c>
    </row>
    <row r="177" spans="1:11" ht="11.25" customHeight="1">
      <c r="A177" s="244" t="s">
        <v>494</v>
      </c>
      <c r="B177" s="241"/>
      <c r="C177" s="241"/>
      <c r="D177" s="241" t="s">
        <v>725</v>
      </c>
      <c r="E177" s="241"/>
      <c r="F177" s="244" t="s">
        <v>653</v>
      </c>
      <c r="G177" s="241"/>
      <c r="H177" s="241"/>
      <c r="I177" s="241" t="s">
        <v>725</v>
      </c>
      <c r="J177" s="242"/>
      <c r="K177" s="243" t="s">
        <v>158</v>
      </c>
    </row>
    <row r="178" spans="1:11" ht="11.25" customHeight="1">
      <c r="A178" s="244">
        <f>8.4</f>
        <v>8.4</v>
      </c>
      <c r="B178" s="241"/>
      <c r="C178" s="246" t="s">
        <v>505</v>
      </c>
      <c r="D178" s="241"/>
      <c r="E178" s="241" t="s">
        <v>654</v>
      </c>
      <c r="F178" s="289">
        <f>10</f>
        <v>10</v>
      </c>
      <c r="G178" s="284" t="s">
        <v>869</v>
      </c>
      <c r="H178" s="285"/>
      <c r="I178" s="285"/>
      <c r="J178" s="285" t="s">
        <v>655</v>
      </c>
      <c r="K178" s="293" t="s">
        <v>283</v>
      </c>
    </row>
    <row r="179" spans="1:11" ht="11.25" customHeight="1">
      <c r="A179" s="244" t="s">
        <v>498</v>
      </c>
      <c r="B179" s="241"/>
      <c r="C179" s="241"/>
      <c r="D179" s="241" t="s">
        <v>727</v>
      </c>
      <c r="E179" s="241" t="s">
        <v>656</v>
      </c>
      <c r="F179" s="244">
        <f>10.1</f>
        <v>10.1</v>
      </c>
      <c r="G179" s="241"/>
      <c r="H179" s="246" t="s">
        <v>869</v>
      </c>
      <c r="I179" s="241"/>
      <c r="J179" s="241" t="s">
        <v>657</v>
      </c>
      <c r="K179" s="243" t="s">
        <v>283</v>
      </c>
    </row>
    <row r="180" spans="1:11" ht="11.25" customHeight="1">
      <c r="A180" s="244" t="s">
        <v>500</v>
      </c>
      <c r="B180" s="241"/>
      <c r="C180" s="241"/>
      <c r="D180" s="241" t="s">
        <v>511</v>
      </c>
      <c r="E180" s="241" t="s">
        <v>658</v>
      </c>
      <c r="F180" s="244" t="s">
        <v>659</v>
      </c>
      <c r="G180" s="241"/>
      <c r="H180" s="241"/>
      <c r="I180" s="241" t="s">
        <v>660</v>
      </c>
      <c r="J180" s="241"/>
      <c r="K180" s="243" t="s">
        <v>661</v>
      </c>
    </row>
    <row r="181" spans="1:11" ht="11.25" customHeight="1">
      <c r="A181" s="240"/>
      <c r="B181" s="241"/>
      <c r="C181" s="241"/>
      <c r="D181" s="241"/>
      <c r="E181" s="241"/>
      <c r="F181" s="244" t="s">
        <v>662</v>
      </c>
      <c r="G181" s="241"/>
      <c r="H181" s="241"/>
      <c r="I181" s="241" t="s">
        <v>663</v>
      </c>
      <c r="J181" s="241"/>
      <c r="K181" s="243" t="s">
        <v>661</v>
      </c>
    </row>
    <row r="182" spans="1:11" ht="11.25" customHeight="1">
      <c r="A182" s="240"/>
      <c r="B182" s="241"/>
      <c r="C182" s="241"/>
      <c r="D182" s="241"/>
      <c r="E182" s="241"/>
      <c r="F182" s="244" t="s">
        <v>664</v>
      </c>
      <c r="G182" s="241"/>
      <c r="H182" s="241"/>
      <c r="I182" s="241" t="s">
        <v>665</v>
      </c>
      <c r="J182" s="241"/>
      <c r="K182" s="243" t="s">
        <v>661</v>
      </c>
    </row>
    <row r="183" spans="1:11" ht="11.25" customHeight="1">
      <c r="A183" s="240"/>
      <c r="B183" s="241"/>
      <c r="C183" s="241"/>
      <c r="D183" s="241"/>
      <c r="E183" s="241"/>
      <c r="F183" s="289">
        <f>11</f>
        <v>11</v>
      </c>
      <c r="G183" s="284" t="s">
        <v>929</v>
      </c>
      <c r="H183" s="285"/>
      <c r="I183" s="285"/>
      <c r="J183" s="285" t="s">
        <v>666</v>
      </c>
      <c r="K183" s="293" t="s">
        <v>191</v>
      </c>
    </row>
    <row r="184" spans="1:11" ht="11.25" customHeight="1">
      <c r="A184" s="240"/>
      <c r="B184" s="241"/>
      <c r="C184" s="241"/>
      <c r="D184" s="241"/>
      <c r="E184" s="241"/>
      <c r="F184" s="244">
        <f>11.1</f>
        <v>11.1</v>
      </c>
      <c r="G184" s="241"/>
      <c r="H184" s="246" t="s">
        <v>734</v>
      </c>
      <c r="I184" s="241"/>
      <c r="J184" s="241" t="s">
        <v>667</v>
      </c>
      <c r="K184" s="243" t="s">
        <v>191</v>
      </c>
    </row>
    <row r="185" spans="1:11" ht="11.25" customHeight="1">
      <c r="A185" s="240"/>
      <c r="B185" s="241"/>
      <c r="C185" s="241"/>
      <c r="D185" s="241"/>
      <c r="E185" s="241"/>
      <c r="F185" s="244" t="s">
        <v>668</v>
      </c>
      <c r="G185" s="241"/>
      <c r="H185" s="241"/>
      <c r="I185" s="241" t="s">
        <v>734</v>
      </c>
      <c r="J185" s="241" t="s">
        <v>669</v>
      </c>
      <c r="K185" s="243" t="s">
        <v>191</v>
      </c>
    </row>
    <row r="186" spans="1:11" ht="11.25" customHeight="1">
      <c r="A186" s="240"/>
      <c r="B186" s="241"/>
      <c r="C186" s="241"/>
      <c r="D186" s="241"/>
      <c r="E186" s="241"/>
      <c r="F186" s="244">
        <f>11.2</f>
        <v>11.2</v>
      </c>
      <c r="G186" s="241"/>
      <c r="H186" s="246" t="s">
        <v>873</v>
      </c>
      <c r="I186" s="241"/>
      <c r="J186" s="241" t="s">
        <v>670</v>
      </c>
      <c r="K186" s="243" t="s">
        <v>191</v>
      </c>
    </row>
    <row r="187" spans="1:11" ht="11.25" customHeight="1">
      <c r="A187" s="240"/>
      <c r="B187" s="241"/>
      <c r="C187" s="241"/>
      <c r="D187" s="241"/>
      <c r="E187" s="241"/>
      <c r="F187" s="244" t="s">
        <v>671</v>
      </c>
      <c r="G187" s="241"/>
      <c r="H187" s="241"/>
      <c r="I187" s="241" t="s">
        <v>690</v>
      </c>
      <c r="J187" s="241" t="s">
        <v>672</v>
      </c>
      <c r="K187" s="243" t="s">
        <v>283</v>
      </c>
    </row>
    <row r="188" spans="1:11" ht="11.25" customHeight="1">
      <c r="A188" s="240"/>
      <c r="B188" s="241"/>
      <c r="C188" s="241"/>
      <c r="D188" s="241"/>
      <c r="E188" s="241"/>
      <c r="F188" s="244" t="s">
        <v>673</v>
      </c>
      <c r="G188" s="241"/>
      <c r="H188" s="241"/>
      <c r="I188" s="241" t="s">
        <v>674</v>
      </c>
      <c r="J188" s="242" t="s">
        <v>675</v>
      </c>
      <c r="K188" s="243" t="s">
        <v>283</v>
      </c>
    </row>
    <row r="189" spans="1:11" ht="11.25" customHeight="1">
      <c r="A189" s="240"/>
      <c r="B189" s="241"/>
      <c r="C189" s="241"/>
      <c r="D189" s="241"/>
      <c r="E189" s="241"/>
      <c r="F189" s="244">
        <f>11.3</f>
        <v>11.3</v>
      </c>
      <c r="G189" s="241"/>
      <c r="H189" s="246" t="s">
        <v>511</v>
      </c>
      <c r="I189" s="241"/>
      <c r="J189" s="242" t="s">
        <v>676</v>
      </c>
      <c r="K189" s="243" t="s">
        <v>283</v>
      </c>
    </row>
    <row r="190" spans="1:11" ht="11.25" customHeight="1">
      <c r="A190" s="247"/>
      <c r="B190" s="248"/>
      <c r="C190" s="248"/>
      <c r="D190" s="248"/>
      <c r="E190" s="248"/>
      <c r="F190" s="279" t="s">
        <v>677</v>
      </c>
      <c r="G190" s="248"/>
      <c r="H190" s="248"/>
      <c r="I190" s="248" t="s">
        <v>511</v>
      </c>
      <c r="J190" s="249" t="s">
        <v>678</v>
      </c>
      <c r="K190" s="250" t="s">
        <v>283</v>
      </c>
    </row>
    <row r="191" spans="1:11" ht="11.25" customHeight="1">
      <c r="A191" s="265"/>
      <c r="B191" s="265"/>
      <c r="C191" s="265"/>
      <c r="D191" s="265"/>
      <c r="E191" s="265"/>
      <c r="F191" s="266"/>
      <c r="G191" s="265"/>
      <c r="H191" s="265"/>
      <c r="I191" s="265"/>
      <c r="J191" s="266"/>
      <c r="K191" s="265" t="s">
        <v>158</v>
      </c>
    </row>
    <row r="192" spans="1:11" ht="11.25" customHeight="1">
      <c r="A192" s="266" t="s">
        <v>679</v>
      </c>
      <c r="B192" s="265"/>
      <c r="C192" s="265"/>
      <c r="D192" s="265"/>
      <c r="E192" s="265"/>
      <c r="G192" s="265"/>
      <c r="H192" s="265"/>
      <c r="I192" s="265"/>
      <c r="J192" s="265"/>
      <c r="K192" s="265" t="s">
        <v>158</v>
      </c>
    </row>
    <row r="193" spans="1:11" ht="11.25" customHeight="1">
      <c r="A193" s="266" t="s">
        <v>680</v>
      </c>
      <c r="B193" s="265"/>
      <c r="C193" s="265"/>
      <c r="D193" s="265"/>
      <c r="E193" s="265"/>
      <c r="F193" s="266"/>
      <c r="G193" s="265"/>
      <c r="H193" s="265"/>
      <c r="I193" s="265"/>
      <c r="J193" s="265"/>
      <c r="K193" s="265"/>
    </row>
    <row r="194" spans="1:11" ht="11.25" customHeight="1">
      <c r="A194" s="266" t="s">
        <v>681</v>
      </c>
      <c r="B194" s="265"/>
      <c r="C194" s="265"/>
      <c r="D194" s="265"/>
      <c r="E194" s="265"/>
      <c r="G194" s="265"/>
      <c r="H194" s="265"/>
      <c r="I194" s="265"/>
      <c r="J194" s="265"/>
      <c r="K194" s="265" t="s">
        <v>158</v>
      </c>
    </row>
    <row r="195" spans="1:11" ht="11.25" customHeight="1">
      <c r="A195" s="266" t="s">
        <v>682</v>
      </c>
      <c r="B195" s="265"/>
      <c r="C195" s="265"/>
      <c r="D195" s="265"/>
      <c r="E195" s="265"/>
      <c r="G195" s="265"/>
      <c r="H195" s="265"/>
      <c r="I195" s="265"/>
      <c r="J195" s="265"/>
      <c r="K195" s="265"/>
    </row>
    <row r="196" spans="1:11" ht="11.25" customHeight="1">
      <c r="A196" s="266" t="s">
        <v>1520</v>
      </c>
      <c r="B196" s="265"/>
      <c r="C196" s="265"/>
      <c r="D196" s="265"/>
      <c r="E196" s="265"/>
      <c r="F196" s="266"/>
      <c r="G196" s="265"/>
      <c r="H196" s="265"/>
      <c r="I196" s="265"/>
      <c r="J196" s="265"/>
      <c r="K196" s="265" t="s">
        <v>158</v>
      </c>
    </row>
    <row r="197" spans="1:11" ht="11.25" customHeight="1">
      <c r="A197" s="266"/>
      <c r="B197" s="69"/>
      <c r="C197" s="69"/>
      <c r="D197" s="17"/>
      <c r="E197" s="17"/>
      <c r="F197" s="17"/>
      <c r="G197" s="69"/>
      <c r="H197" s="69"/>
      <c r="I197" s="17"/>
      <c r="J197" s="17"/>
      <c r="K197" s="222"/>
    </row>
    <row r="198" spans="1:11" ht="11.25" customHeight="1">
      <c r="A198" s="230"/>
      <c r="B198" s="13"/>
      <c r="C198" s="13"/>
      <c r="D198" s="13"/>
      <c r="E198" s="13"/>
      <c r="F198" s="13"/>
      <c r="G198" s="13"/>
      <c r="H198" s="13"/>
      <c r="I198" s="13"/>
      <c r="J198" s="13"/>
      <c r="K198" s="13"/>
    </row>
    <row r="199" spans="1:4" ht="11.25" customHeight="1">
      <c r="A199" s="312" t="s">
        <v>1059</v>
      </c>
      <c r="B199" s="312"/>
      <c r="C199" s="389"/>
      <c r="D199" s="389"/>
    </row>
    <row r="200" spans="1:11" ht="11.25" customHeight="1">
      <c r="A200" s="44"/>
      <c r="B200" s="44"/>
      <c r="C200" s="13"/>
      <c r="D200" s="13"/>
      <c r="E200" s="13"/>
      <c r="F200" s="13"/>
      <c r="G200" s="13"/>
      <c r="H200" s="13"/>
      <c r="I200" s="13"/>
      <c r="J200" s="13"/>
      <c r="K200" s="13"/>
    </row>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sheetData>
  <sheetProtection/>
  <mergeCells count="13">
    <mergeCell ref="K7:K9"/>
    <mergeCell ref="B7:D7"/>
    <mergeCell ref="C8:D8"/>
    <mergeCell ref="G7:I7"/>
    <mergeCell ref="H8:I8"/>
    <mergeCell ref="A199:D199"/>
    <mergeCell ref="A6:E6"/>
    <mergeCell ref="F6:K6"/>
    <mergeCell ref="A1:K1"/>
    <mergeCell ref="A3:K3"/>
    <mergeCell ref="A4:K4"/>
    <mergeCell ref="A5:K5"/>
    <mergeCell ref="A2:K2"/>
  </mergeCells>
  <hyperlinks>
    <hyperlink ref="A199:B199" r:id="rId1" display="http://www.abs.gov.au/websitedbs/d3310114.nsf/Home/%C2%A9+Copyright?OpenDocument"/>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M162"/>
  <sheetViews>
    <sheetView zoomScalePageLayoutView="0" workbookViewId="0" topLeftCell="A1">
      <pane ySplit="6" topLeftCell="A7" activePane="bottomLeft" state="frozen"/>
      <selection pane="topLeft" activeCell="A1" sqref="A1"/>
      <selection pane="bottomLeft" activeCell="A2" sqref="A2:E2"/>
    </sheetView>
  </sheetViews>
  <sheetFormatPr defaultColWidth="9.140625" defaultRowHeight="12.75"/>
  <cols>
    <col min="1" max="1" width="4.7109375" style="4" customWidth="1"/>
    <col min="2" max="2" width="36.00390625" style="4" customWidth="1"/>
    <col min="3" max="3" width="11.140625" style="0" customWidth="1"/>
    <col min="4" max="4" width="11.421875" style="0" customWidth="1"/>
    <col min="5" max="5" width="17.421875" style="0" customWidth="1"/>
  </cols>
  <sheetData>
    <row r="1" spans="1:13" s="24" customFormat="1" ht="60" customHeight="1">
      <c r="A1" s="317" t="s">
        <v>1079</v>
      </c>
      <c r="B1" s="317"/>
      <c r="C1" s="317"/>
      <c r="D1" s="317"/>
      <c r="E1" s="317"/>
      <c r="F1"/>
      <c r="G1"/>
      <c r="H1"/>
      <c r="I1"/>
      <c r="J1"/>
      <c r="K1" s="77"/>
      <c r="L1"/>
      <c r="M1" s="43"/>
    </row>
    <row r="2" spans="1:5" s="1" customFormat="1" ht="15.75">
      <c r="A2" s="309" t="s">
        <v>1566</v>
      </c>
      <c r="B2" s="309"/>
      <c r="C2" s="309"/>
      <c r="D2" s="309"/>
      <c r="E2" s="309"/>
    </row>
    <row r="3" spans="1:5" s="13" customFormat="1" ht="12.75">
      <c r="A3" s="319" t="s">
        <v>1076</v>
      </c>
      <c r="B3" s="319"/>
      <c r="C3" s="319"/>
      <c r="D3" s="319"/>
      <c r="E3" s="319"/>
    </row>
    <row r="4" spans="1:5" s="13" customFormat="1" ht="12.75">
      <c r="A4" s="318" t="s">
        <v>1077</v>
      </c>
      <c r="B4" s="318"/>
      <c r="C4" s="318"/>
      <c r="D4" s="318"/>
      <c r="E4" s="318"/>
    </row>
    <row r="5" spans="1:5" ht="11.25" customHeight="1">
      <c r="A5" s="316"/>
      <c r="B5" s="316"/>
      <c r="C5" s="316"/>
      <c r="D5" s="316"/>
      <c r="E5" s="316"/>
    </row>
    <row r="6" spans="1:5" ht="24" customHeight="1">
      <c r="A6" s="322" t="s">
        <v>1522</v>
      </c>
      <c r="B6" s="322"/>
      <c r="C6" s="320" t="s">
        <v>1078</v>
      </c>
      <c r="D6" s="321"/>
      <c r="E6" s="13"/>
    </row>
    <row r="7" spans="1:6" s="23" customFormat="1" ht="11.25" customHeight="1">
      <c r="A7" s="70" t="s">
        <v>736</v>
      </c>
      <c r="B7" s="70"/>
      <c r="C7" s="64">
        <v>31.2</v>
      </c>
      <c r="D7" s="65"/>
      <c r="E7" s="70"/>
      <c r="F7" s="68"/>
    </row>
    <row r="8" spans="1:6" s="26" customFormat="1" ht="11.25" customHeight="1">
      <c r="A8" s="71"/>
      <c r="B8" s="71" t="s">
        <v>22</v>
      </c>
      <c r="C8" s="62"/>
      <c r="D8" s="63">
        <v>4</v>
      </c>
      <c r="E8" s="71"/>
      <c r="F8" s="42"/>
    </row>
    <row r="9" spans="1:6" s="26" customFormat="1" ht="11.25" customHeight="1">
      <c r="A9" s="71"/>
      <c r="B9" s="71" t="s">
        <v>21</v>
      </c>
      <c r="C9" s="62"/>
      <c r="D9" s="63">
        <v>8.1</v>
      </c>
      <c r="E9" s="71"/>
      <c r="F9" s="42"/>
    </row>
    <row r="10" spans="1:6" s="26" customFormat="1" ht="11.25" customHeight="1">
      <c r="A10" s="71"/>
      <c r="B10" s="71" t="s">
        <v>894</v>
      </c>
      <c r="C10" s="62"/>
      <c r="D10" s="63">
        <v>1.7</v>
      </c>
      <c r="E10" s="71"/>
      <c r="F10" s="42"/>
    </row>
    <row r="11" spans="1:6" s="26" customFormat="1" ht="11.25" customHeight="1">
      <c r="A11" s="71"/>
      <c r="B11" s="71" t="s">
        <v>895</v>
      </c>
      <c r="C11" s="62"/>
      <c r="D11" s="63">
        <v>3.7</v>
      </c>
      <c r="E11" s="71"/>
      <c r="F11" s="42"/>
    </row>
    <row r="12" spans="1:6" s="26" customFormat="1" ht="11.25" customHeight="1">
      <c r="A12" s="71"/>
      <c r="B12" s="71" t="s">
        <v>740</v>
      </c>
      <c r="C12" s="62"/>
      <c r="D12" s="63">
        <v>5</v>
      </c>
      <c r="E12" s="71"/>
      <c r="F12" s="42"/>
    </row>
    <row r="13" spans="1:6" s="26" customFormat="1" ht="11.25" customHeight="1">
      <c r="A13" s="71"/>
      <c r="B13" s="71" t="s">
        <v>896</v>
      </c>
      <c r="C13" s="62"/>
      <c r="D13" s="63">
        <v>8.7</v>
      </c>
      <c r="E13" s="71"/>
      <c r="F13" s="42"/>
    </row>
    <row r="14" spans="1:6" s="23" customFormat="1" ht="11.25" customHeight="1">
      <c r="A14" s="70" t="s">
        <v>897</v>
      </c>
      <c r="B14" s="70"/>
      <c r="C14" s="64">
        <v>21.6</v>
      </c>
      <c r="D14" s="65"/>
      <c r="E14" s="70"/>
      <c r="F14" s="68"/>
    </row>
    <row r="15" spans="1:6" s="26" customFormat="1" ht="11.25" customHeight="1">
      <c r="A15" s="71"/>
      <c r="B15" s="71" t="s">
        <v>791</v>
      </c>
      <c r="C15" s="62"/>
      <c r="D15" s="63">
        <v>4.6</v>
      </c>
      <c r="E15" s="71"/>
      <c r="F15" s="42"/>
    </row>
    <row r="16" spans="1:6" s="26" customFormat="1" ht="11.25" customHeight="1">
      <c r="A16" s="71"/>
      <c r="B16" s="71" t="s">
        <v>794</v>
      </c>
      <c r="C16" s="62"/>
      <c r="D16" s="63">
        <v>10.1</v>
      </c>
      <c r="E16" s="71"/>
      <c r="F16" s="42"/>
    </row>
    <row r="17" spans="1:6" s="26" customFormat="1" ht="11.25" customHeight="1">
      <c r="A17" s="71"/>
      <c r="B17" s="71" t="s">
        <v>743</v>
      </c>
      <c r="C17" s="62"/>
      <c r="D17" s="63">
        <v>0.6</v>
      </c>
      <c r="E17" s="71"/>
      <c r="F17" s="42"/>
    </row>
    <row r="18" spans="1:6" s="26" customFormat="1" ht="11.25" customHeight="1">
      <c r="A18" s="71"/>
      <c r="B18" s="71" t="s">
        <v>745</v>
      </c>
      <c r="C18" s="62"/>
      <c r="D18" s="63">
        <v>1</v>
      </c>
      <c r="E18" s="71"/>
      <c r="F18" s="42"/>
    </row>
    <row r="19" spans="1:6" s="26" customFormat="1" ht="11.25" customHeight="1">
      <c r="A19" s="71"/>
      <c r="B19" s="71" t="s">
        <v>3</v>
      </c>
      <c r="C19" s="62"/>
      <c r="D19" s="63">
        <v>1</v>
      </c>
      <c r="E19" s="71"/>
      <c r="F19" s="42"/>
    </row>
    <row r="20" spans="1:6" s="26" customFormat="1" ht="11.25" customHeight="1">
      <c r="A20" s="71"/>
      <c r="B20" s="71" t="s">
        <v>32</v>
      </c>
      <c r="C20" s="62"/>
      <c r="D20" s="63">
        <v>3</v>
      </c>
      <c r="E20" s="71"/>
      <c r="F20" s="42"/>
    </row>
    <row r="21" spans="1:6" s="26" customFormat="1" ht="11.25" customHeight="1">
      <c r="A21" s="71"/>
      <c r="B21" s="71" t="s">
        <v>898</v>
      </c>
      <c r="C21" s="62"/>
      <c r="D21" s="63">
        <v>1.3</v>
      </c>
      <c r="E21" s="71"/>
      <c r="F21" s="42"/>
    </row>
    <row r="22" spans="1:6" s="23" customFormat="1" ht="11.25" customHeight="1">
      <c r="A22" s="70" t="s">
        <v>748</v>
      </c>
      <c r="B22" s="70"/>
      <c r="C22" s="64">
        <v>11.6</v>
      </c>
      <c r="D22" s="65"/>
      <c r="E22" s="70"/>
      <c r="F22" s="68"/>
    </row>
    <row r="23" spans="1:6" s="26" customFormat="1" ht="11.25" customHeight="1">
      <c r="A23" s="71"/>
      <c r="B23" s="71" t="s">
        <v>899</v>
      </c>
      <c r="C23" s="62"/>
      <c r="D23" s="63">
        <v>6.1</v>
      </c>
      <c r="E23" s="71"/>
      <c r="F23" s="42"/>
    </row>
    <row r="24" spans="1:6" s="26" customFormat="1" ht="11.25" customHeight="1">
      <c r="A24" s="71"/>
      <c r="B24" s="71" t="s">
        <v>36</v>
      </c>
      <c r="C24" s="62"/>
      <c r="D24" s="63">
        <v>5.5</v>
      </c>
      <c r="E24" s="71"/>
      <c r="F24" s="42"/>
    </row>
    <row r="25" spans="1:6" s="23" customFormat="1" ht="11.25" customHeight="1">
      <c r="A25" s="70" t="s">
        <v>900</v>
      </c>
      <c r="B25" s="70"/>
      <c r="C25" s="64">
        <v>13.5</v>
      </c>
      <c r="D25" s="65"/>
      <c r="E25" s="70"/>
      <c r="F25" s="68"/>
    </row>
    <row r="26" spans="1:6" s="26" customFormat="1" ht="11.25" customHeight="1">
      <c r="A26" s="71"/>
      <c r="B26" s="71" t="s">
        <v>37</v>
      </c>
      <c r="C26" s="62"/>
      <c r="D26" s="63">
        <v>3.5</v>
      </c>
      <c r="E26" s="71"/>
      <c r="F26" s="42"/>
    </row>
    <row r="27" spans="1:6" s="26" customFormat="1" ht="11.25" customHeight="1">
      <c r="A27" s="71"/>
      <c r="B27" s="71" t="s">
        <v>901</v>
      </c>
      <c r="C27" s="62"/>
      <c r="D27" s="63">
        <v>4.4</v>
      </c>
      <c r="E27" s="71"/>
      <c r="F27" s="42"/>
    </row>
    <row r="28" spans="1:6" s="26" customFormat="1" ht="11.25" customHeight="1">
      <c r="A28" s="71"/>
      <c r="B28" s="71" t="s">
        <v>812</v>
      </c>
      <c r="C28" s="62"/>
      <c r="D28" s="63">
        <v>0.7</v>
      </c>
      <c r="E28" s="71"/>
      <c r="F28" s="42"/>
    </row>
    <row r="29" spans="1:6" s="26" customFormat="1" ht="11.25" customHeight="1">
      <c r="A29" s="71"/>
      <c r="B29" s="71" t="s">
        <v>927</v>
      </c>
      <c r="C29" s="62"/>
      <c r="D29" s="63">
        <v>2.4</v>
      </c>
      <c r="E29" s="71"/>
      <c r="F29" s="42"/>
    </row>
    <row r="30" spans="1:6" s="26" customFormat="1" ht="11.25" customHeight="1">
      <c r="A30" s="71"/>
      <c r="B30" s="71" t="s">
        <v>928</v>
      </c>
      <c r="C30" s="62"/>
      <c r="D30" s="63">
        <v>2.5</v>
      </c>
      <c r="E30" s="71"/>
      <c r="F30" s="42"/>
    </row>
    <row r="31" spans="1:6" s="23" customFormat="1" ht="11.25" customHeight="1">
      <c r="A31" s="70" t="s">
        <v>929</v>
      </c>
      <c r="B31" s="70"/>
      <c r="C31" s="64">
        <v>22.1</v>
      </c>
      <c r="D31" s="65"/>
      <c r="E31" s="70"/>
      <c r="F31" s="68"/>
    </row>
    <row r="32" spans="1:6" s="26" customFormat="1" ht="11.25" customHeight="1">
      <c r="A32" s="71"/>
      <c r="B32" s="71" t="s">
        <v>930</v>
      </c>
      <c r="C32" s="62"/>
      <c r="D32" s="63">
        <v>6.2</v>
      </c>
      <c r="E32" s="71"/>
      <c r="F32" s="42"/>
    </row>
    <row r="33" spans="1:6" s="26" customFormat="1" ht="11.25" customHeight="1">
      <c r="A33" s="71"/>
      <c r="B33" s="71" t="s">
        <v>931</v>
      </c>
      <c r="C33" s="62"/>
      <c r="D33" s="63">
        <v>6</v>
      </c>
      <c r="E33" s="71"/>
      <c r="F33" s="42"/>
    </row>
    <row r="34" spans="1:6" s="26" customFormat="1" ht="11.25" customHeight="1">
      <c r="A34" s="71"/>
      <c r="B34" s="71" t="s">
        <v>932</v>
      </c>
      <c r="C34" s="62"/>
      <c r="D34" s="63">
        <v>4.9</v>
      </c>
      <c r="E34" s="71"/>
      <c r="F34" s="42"/>
    </row>
    <row r="35" spans="1:6" s="26" customFormat="1" ht="11.25" customHeight="1">
      <c r="A35" s="71"/>
      <c r="B35" s="71" t="s">
        <v>933</v>
      </c>
      <c r="C35" s="62"/>
      <c r="D35" s="63">
        <v>4</v>
      </c>
      <c r="E35" s="71"/>
      <c r="F35" s="42"/>
    </row>
    <row r="36" spans="1:6" s="26" customFormat="1" ht="11.25" customHeight="1">
      <c r="A36" s="71"/>
      <c r="B36" s="71" t="s">
        <v>934</v>
      </c>
      <c r="C36" s="62"/>
      <c r="D36" s="63">
        <v>1</v>
      </c>
      <c r="E36" s="71"/>
      <c r="F36" s="42"/>
    </row>
    <row r="37" spans="1:6" s="23" customFormat="1" ht="11.25" customHeight="1">
      <c r="A37" s="323" t="s">
        <v>1562</v>
      </c>
      <c r="B37" s="323"/>
      <c r="C37" s="66">
        <v>100</v>
      </c>
      <c r="D37" s="67">
        <v>100</v>
      </c>
      <c r="E37" s="70"/>
      <c r="F37" s="68"/>
    </row>
    <row r="38" spans="1:6" ht="11.25" customHeight="1">
      <c r="A38" s="72"/>
      <c r="B38" s="72"/>
      <c r="C38" s="69"/>
      <c r="D38" s="72"/>
      <c r="E38" s="72"/>
      <c r="F38" s="5"/>
    </row>
    <row r="39" spans="1:5" s="24" customFormat="1" ht="11.25" customHeight="1">
      <c r="A39" s="73"/>
      <c r="B39" s="74"/>
      <c r="C39" s="74"/>
      <c r="D39" s="74"/>
      <c r="E39" s="74"/>
    </row>
    <row r="40" spans="1:5" ht="11.25" customHeight="1">
      <c r="A40" s="312" t="s">
        <v>1059</v>
      </c>
      <c r="B40" s="312"/>
      <c r="C40" s="13"/>
      <c r="D40" s="13"/>
      <c r="E40" s="13"/>
    </row>
    <row r="41" spans="1:5" ht="11.25" customHeight="1">
      <c r="A41" s="36"/>
      <c r="B41" s="36"/>
      <c r="C41" s="13"/>
      <c r="D41" s="13"/>
      <c r="E41" s="13"/>
    </row>
    <row r="42" spans="1:5" ht="11.25" customHeight="1">
      <c r="A42" s="36"/>
      <c r="B42" s="36"/>
      <c r="C42" s="13"/>
      <c r="D42" s="13"/>
      <c r="E42" s="13"/>
    </row>
    <row r="43" spans="1:5" ht="11.25" customHeight="1">
      <c r="A43" s="36"/>
      <c r="B43" s="36"/>
      <c r="C43" s="13"/>
      <c r="D43" s="13"/>
      <c r="E43" s="13"/>
    </row>
    <row r="44" spans="1:5" ht="11.25" customHeight="1">
      <c r="A44" s="36"/>
      <c r="B44" s="36"/>
      <c r="C44" s="13"/>
      <c r="D44" s="13"/>
      <c r="E44" s="13"/>
    </row>
    <row r="45" spans="1:5" ht="11.25" customHeight="1">
      <c r="A45" s="36"/>
      <c r="B45" s="36"/>
      <c r="C45" s="13"/>
      <c r="D45" s="13"/>
      <c r="E45" s="13"/>
    </row>
    <row r="46" spans="1:5" ht="11.25" customHeight="1">
      <c r="A46" s="36"/>
      <c r="B46" s="36"/>
      <c r="C46" s="13"/>
      <c r="D46" s="13"/>
      <c r="E46" s="13"/>
    </row>
    <row r="47" spans="1:5" ht="11.25" customHeight="1">
      <c r="A47" s="36"/>
      <c r="B47" s="36"/>
      <c r="C47" s="13"/>
      <c r="D47" s="13"/>
      <c r="E47" s="13"/>
    </row>
    <row r="48" spans="1:5" ht="11.25" customHeight="1">
      <c r="A48" s="36"/>
      <c r="B48" s="36"/>
      <c r="C48" s="13"/>
      <c r="D48" s="13"/>
      <c r="E48" s="13"/>
    </row>
    <row r="49" spans="1:5" ht="11.25" customHeight="1">
      <c r="A49" s="36"/>
      <c r="B49" s="36"/>
      <c r="C49" s="13"/>
      <c r="D49" s="13"/>
      <c r="E49" s="13"/>
    </row>
    <row r="50" spans="1:5" ht="11.25" customHeight="1">
      <c r="A50" s="36"/>
      <c r="B50" s="36"/>
      <c r="C50" s="13"/>
      <c r="D50" s="13"/>
      <c r="E50" s="13"/>
    </row>
    <row r="51" spans="1:5" ht="11.25" customHeight="1">
      <c r="A51" s="36"/>
      <c r="B51" s="36"/>
      <c r="C51" s="13"/>
      <c r="D51" s="13"/>
      <c r="E51" s="13"/>
    </row>
    <row r="52" spans="1:5" ht="11.25" customHeight="1">
      <c r="A52" s="36"/>
      <c r="B52" s="36"/>
      <c r="C52" s="13"/>
      <c r="D52" s="13"/>
      <c r="E52" s="13"/>
    </row>
    <row r="53" spans="1:5" ht="11.25" customHeight="1">
      <c r="A53" s="36"/>
      <c r="B53" s="36"/>
      <c r="C53" s="13"/>
      <c r="D53" s="13"/>
      <c r="E53" s="13"/>
    </row>
    <row r="54" spans="1:5" ht="11.25" customHeight="1">
      <c r="A54" s="36"/>
      <c r="B54" s="36"/>
      <c r="C54" s="13"/>
      <c r="D54" s="13"/>
      <c r="E54" s="13"/>
    </row>
    <row r="55" spans="1:5" ht="11.25" customHeight="1">
      <c r="A55" s="36"/>
      <c r="B55" s="36"/>
      <c r="C55" s="13"/>
      <c r="D55" s="13"/>
      <c r="E55" s="13"/>
    </row>
    <row r="56" spans="1:5" ht="11.25" customHeight="1">
      <c r="A56" s="36"/>
      <c r="B56" s="36"/>
      <c r="C56" s="13"/>
      <c r="D56" s="13"/>
      <c r="E56" s="13"/>
    </row>
    <row r="57" spans="1:5" ht="11.25" customHeight="1">
      <c r="A57" s="36"/>
      <c r="B57" s="36"/>
      <c r="C57" s="13"/>
      <c r="D57" s="13"/>
      <c r="E57" s="13"/>
    </row>
    <row r="58" spans="1:5" ht="11.25" customHeight="1">
      <c r="A58" s="36"/>
      <c r="B58" s="36"/>
      <c r="C58" s="13"/>
      <c r="D58" s="13"/>
      <c r="E58" s="13"/>
    </row>
    <row r="59" spans="1:5" ht="11.25" customHeight="1">
      <c r="A59" s="36"/>
      <c r="B59" s="36"/>
      <c r="C59" s="13"/>
      <c r="D59" s="13"/>
      <c r="E59" s="13"/>
    </row>
    <row r="60" spans="1:5" ht="11.25" customHeight="1">
      <c r="A60" s="36"/>
      <c r="B60" s="36"/>
      <c r="C60" s="13"/>
      <c r="D60" s="13"/>
      <c r="E60" s="13"/>
    </row>
    <row r="61" spans="1:5" ht="11.25" customHeight="1">
      <c r="A61" s="36"/>
      <c r="B61" s="36"/>
      <c r="C61" s="13"/>
      <c r="D61" s="13"/>
      <c r="E61" s="13"/>
    </row>
    <row r="62" spans="1:5" ht="11.25" customHeight="1">
      <c r="A62" s="36"/>
      <c r="B62" s="36"/>
      <c r="C62" s="13"/>
      <c r="D62" s="13"/>
      <c r="E62" s="13"/>
    </row>
    <row r="63" spans="1:5" ht="11.25" customHeight="1">
      <c r="A63" s="36"/>
      <c r="B63" s="36"/>
      <c r="C63" s="13"/>
      <c r="D63" s="13"/>
      <c r="E63" s="13"/>
    </row>
    <row r="64" spans="1:5" ht="11.25" customHeight="1">
      <c r="A64" s="36"/>
      <c r="B64" s="36"/>
      <c r="C64" s="13"/>
      <c r="D64" s="13"/>
      <c r="E64" s="13"/>
    </row>
    <row r="65" spans="1:5" ht="11.25" customHeight="1">
      <c r="A65" s="36"/>
      <c r="B65" s="36"/>
      <c r="C65" s="13"/>
      <c r="D65" s="13"/>
      <c r="E65" s="13"/>
    </row>
    <row r="66" spans="1:5" ht="11.25" customHeight="1">
      <c r="A66" s="36"/>
      <c r="B66" s="36"/>
      <c r="C66" s="13"/>
      <c r="D66" s="13"/>
      <c r="E66" s="13"/>
    </row>
    <row r="67" spans="1:5" ht="11.25" customHeight="1">
      <c r="A67" s="36"/>
      <c r="B67" s="36"/>
      <c r="C67" s="13"/>
      <c r="D67" s="13"/>
      <c r="E67" s="13"/>
    </row>
    <row r="68" spans="1:5" ht="11.25" customHeight="1">
      <c r="A68" s="36"/>
      <c r="B68" s="36"/>
      <c r="C68" s="13"/>
      <c r="D68" s="13"/>
      <c r="E68" s="13"/>
    </row>
    <row r="69" spans="1:5" ht="11.25" customHeight="1">
      <c r="A69" s="36"/>
      <c r="B69" s="36"/>
      <c r="C69" s="13"/>
      <c r="D69" s="13"/>
      <c r="E69" s="13"/>
    </row>
    <row r="70" spans="1:5" ht="11.25" customHeight="1">
      <c r="A70" s="36"/>
      <c r="B70" s="36"/>
      <c r="C70" s="13"/>
      <c r="D70" s="13"/>
      <c r="E70" s="13"/>
    </row>
    <row r="71" spans="1:5" ht="11.25" customHeight="1">
      <c r="A71" s="36"/>
      <c r="B71" s="36"/>
      <c r="C71" s="13"/>
      <c r="D71" s="13"/>
      <c r="E71" s="13"/>
    </row>
    <row r="72" spans="1:5" ht="11.25" customHeight="1">
      <c r="A72" s="36"/>
      <c r="B72" s="36"/>
      <c r="C72" s="13"/>
      <c r="D72" s="13"/>
      <c r="E72" s="13"/>
    </row>
    <row r="73" spans="1:5" ht="11.25" customHeight="1">
      <c r="A73" s="36"/>
      <c r="B73" s="36"/>
      <c r="C73" s="13"/>
      <c r="D73" s="13"/>
      <c r="E73" s="13"/>
    </row>
    <row r="74" spans="1:5" ht="11.25" customHeight="1">
      <c r="A74" s="36"/>
      <c r="B74" s="36"/>
      <c r="C74" s="13"/>
      <c r="D74" s="13"/>
      <c r="E74" s="13"/>
    </row>
    <row r="75" spans="1:5" ht="11.25" customHeight="1">
      <c r="A75" s="36"/>
      <c r="B75" s="36"/>
      <c r="C75" s="13"/>
      <c r="D75" s="13"/>
      <c r="E75" s="13"/>
    </row>
    <row r="76" spans="1:5" ht="11.25" customHeight="1">
      <c r="A76" s="36"/>
      <c r="B76" s="36"/>
      <c r="C76" s="13"/>
      <c r="D76" s="13"/>
      <c r="E76" s="13"/>
    </row>
    <row r="77" spans="1:5" ht="11.25" customHeight="1">
      <c r="A77" s="36"/>
      <c r="B77" s="36"/>
      <c r="C77" s="13"/>
      <c r="D77" s="13"/>
      <c r="E77" s="13"/>
    </row>
    <row r="78" spans="1:5" ht="11.25" customHeight="1">
      <c r="A78" s="36"/>
      <c r="B78" s="36"/>
      <c r="C78" s="13"/>
      <c r="D78" s="13"/>
      <c r="E78" s="13"/>
    </row>
    <row r="79" spans="1:5" ht="11.25" customHeight="1">
      <c r="A79" s="36"/>
      <c r="B79" s="36"/>
      <c r="C79" s="13"/>
      <c r="D79" s="13"/>
      <c r="E79" s="13"/>
    </row>
    <row r="80" spans="1:5" ht="11.25" customHeight="1">
      <c r="A80" s="36"/>
      <c r="B80" s="36"/>
      <c r="C80" s="13"/>
      <c r="D80" s="13"/>
      <c r="E80" s="13"/>
    </row>
    <row r="81" spans="1:5" ht="11.25" customHeight="1">
      <c r="A81" s="36"/>
      <c r="B81" s="36"/>
      <c r="C81" s="13"/>
      <c r="D81" s="13"/>
      <c r="E81" s="13"/>
    </row>
    <row r="82" spans="1:5" ht="11.25" customHeight="1">
      <c r="A82" s="36"/>
      <c r="B82" s="36"/>
      <c r="C82" s="13"/>
      <c r="D82" s="13"/>
      <c r="E82" s="13"/>
    </row>
    <row r="83" spans="1:5" ht="11.25" customHeight="1">
      <c r="A83" s="36"/>
      <c r="B83" s="36"/>
      <c r="C83" s="13"/>
      <c r="D83" s="13"/>
      <c r="E83" s="13"/>
    </row>
    <row r="84" spans="1:5" ht="11.25" customHeight="1">
      <c r="A84" s="36"/>
      <c r="B84" s="36"/>
      <c r="C84" s="13"/>
      <c r="D84" s="13"/>
      <c r="E84" s="13"/>
    </row>
    <row r="85" spans="1:5" ht="11.25" customHeight="1">
      <c r="A85" s="36"/>
      <c r="B85" s="36"/>
      <c r="C85" s="13"/>
      <c r="D85" s="13"/>
      <c r="E85" s="13"/>
    </row>
    <row r="86" spans="1:5" ht="11.25" customHeight="1">
      <c r="A86" s="36"/>
      <c r="B86" s="36"/>
      <c r="C86" s="13"/>
      <c r="D86" s="13"/>
      <c r="E86" s="13"/>
    </row>
    <row r="87" spans="1:5" ht="11.25" customHeight="1">
      <c r="A87" s="36"/>
      <c r="B87" s="36"/>
      <c r="C87" s="13"/>
      <c r="D87" s="13"/>
      <c r="E87" s="13"/>
    </row>
    <row r="88" spans="1:5" ht="11.25" customHeight="1">
      <c r="A88" s="36"/>
      <c r="B88" s="36"/>
      <c r="C88" s="13"/>
      <c r="D88" s="13"/>
      <c r="E88" s="13"/>
    </row>
    <row r="89" spans="1:5" ht="11.25" customHeight="1">
      <c r="A89" s="36"/>
      <c r="B89" s="36"/>
      <c r="C89" s="13"/>
      <c r="D89" s="13"/>
      <c r="E89" s="13"/>
    </row>
    <row r="90" spans="1:5" ht="11.25" customHeight="1">
      <c r="A90" s="36"/>
      <c r="B90" s="36"/>
      <c r="C90" s="13"/>
      <c r="D90" s="13"/>
      <c r="E90" s="13"/>
    </row>
    <row r="91" spans="1:5" ht="11.25" customHeight="1">
      <c r="A91" s="36"/>
      <c r="B91" s="36"/>
      <c r="C91" s="13"/>
      <c r="D91" s="13"/>
      <c r="E91" s="13"/>
    </row>
    <row r="92" spans="1:5" ht="11.25" customHeight="1">
      <c r="A92" s="36"/>
      <c r="B92" s="36"/>
      <c r="C92" s="13"/>
      <c r="D92" s="13"/>
      <c r="E92" s="13"/>
    </row>
    <row r="93" spans="1:5" ht="11.25" customHeight="1">
      <c r="A93" s="36"/>
      <c r="B93" s="36"/>
      <c r="C93" s="13"/>
      <c r="D93" s="13"/>
      <c r="E93" s="13"/>
    </row>
    <row r="94" spans="1:5" ht="11.25" customHeight="1">
      <c r="A94" s="36"/>
      <c r="B94" s="36"/>
      <c r="C94" s="13"/>
      <c r="D94" s="13"/>
      <c r="E94" s="13"/>
    </row>
    <row r="95" spans="1:5" ht="11.25" customHeight="1">
      <c r="A95" s="36"/>
      <c r="B95" s="36"/>
      <c r="C95" s="13"/>
      <c r="D95" s="13"/>
      <c r="E95" s="13"/>
    </row>
    <row r="96" spans="1:5" ht="11.25" customHeight="1">
      <c r="A96" s="36"/>
      <c r="B96" s="36"/>
      <c r="C96" s="13"/>
      <c r="D96" s="13"/>
      <c r="E96" s="13"/>
    </row>
    <row r="97" spans="1:5" ht="11.25" customHeight="1">
      <c r="A97" s="36"/>
      <c r="B97" s="36"/>
      <c r="C97" s="13"/>
      <c r="D97" s="13"/>
      <c r="E97" s="13"/>
    </row>
    <row r="98" spans="1:5" ht="11.25" customHeight="1">
      <c r="A98" s="36"/>
      <c r="B98" s="36"/>
      <c r="C98" s="13"/>
      <c r="D98" s="13"/>
      <c r="E98" s="13"/>
    </row>
    <row r="99" spans="1:5" ht="11.25" customHeight="1">
      <c r="A99" s="36"/>
      <c r="B99" s="36"/>
      <c r="C99" s="13"/>
      <c r="D99" s="13"/>
      <c r="E99" s="13"/>
    </row>
    <row r="100" spans="1:5" ht="11.25" customHeight="1">
      <c r="A100" s="36"/>
      <c r="B100" s="36"/>
      <c r="C100" s="13"/>
      <c r="D100" s="13"/>
      <c r="E100" s="13"/>
    </row>
    <row r="101" spans="1:5" ht="11.25" customHeight="1">
      <c r="A101" s="36"/>
      <c r="B101" s="36"/>
      <c r="C101" s="13"/>
      <c r="D101" s="13"/>
      <c r="E101" s="13"/>
    </row>
    <row r="102" spans="1:5" ht="11.25" customHeight="1">
      <c r="A102" s="36"/>
      <c r="B102" s="36"/>
      <c r="C102" s="13"/>
      <c r="D102" s="13"/>
      <c r="E102" s="13"/>
    </row>
    <row r="103" spans="1:5" ht="11.25" customHeight="1">
      <c r="A103" s="36"/>
      <c r="B103" s="36"/>
      <c r="C103" s="13"/>
      <c r="D103" s="13"/>
      <c r="E103" s="13"/>
    </row>
    <row r="104" spans="1:5" ht="11.25" customHeight="1">
      <c r="A104" s="36"/>
      <c r="B104" s="36"/>
      <c r="C104" s="13"/>
      <c r="D104" s="13"/>
      <c r="E104" s="13"/>
    </row>
    <row r="105" spans="1:5" ht="11.25" customHeight="1">
      <c r="A105" s="36"/>
      <c r="B105" s="36"/>
      <c r="C105" s="13"/>
      <c r="D105" s="13"/>
      <c r="E105" s="13"/>
    </row>
    <row r="106" spans="1:5" ht="11.25" customHeight="1">
      <c r="A106" s="36"/>
      <c r="B106" s="36"/>
      <c r="C106" s="13"/>
      <c r="D106" s="13"/>
      <c r="E106" s="13"/>
    </row>
    <row r="107" spans="1:5" ht="11.25" customHeight="1">
      <c r="A107" s="36"/>
      <c r="B107" s="36"/>
      <c r="C107" s="13"/>
      <c r="D107" s="13"/>
      <c r="E107" s="13"/>
    </row>
    <row r="108" spans="1:5" ht="11.25" customHeight="1">
      <c r="A108" s="36"/>
      <c r="B108" s="36"/>
      <c r="C108" s="13"/>
      <c r="D108" s="13"/>
      <c r="E108" s="13"/>
    </row>
    <row r="109" spans="1:5" ht="11.25" customHeight="1">
      <c r="A109" s="36"/>
      <c r="B109" s="36"/>
      <c r="C109" s="13"/>
      <c r="D109" s="13"/>
      <c r="E109" s="13"/>
    </row>
    <row r="110" spans="1:5" ht="11.25" customHeight="1">
      <c r="A110" s="36"/>
      <c r="B110" s="36"/>
      <c r="C110" s="13"/>
      <c r="D110" s="13"/>
      <c r="E110" s="13"/>
    </row>
    <row r="111" spans="1:5" ht="11.25" customHeight="1">
      <c r="A111" s="36"/>
      <c r="B111" s="36"/>
      <c r="C111" s="13"/>
      <c r="D111" s="13"/>
      <c r="E111" s="13"/>
    </row>
    <row r="112" spans="1:5" ht="11.25" customHeight="1">
      <c r="A112" s="36"/>
      <c r="B112" s="36"/>
      <c r="C112" s="13"/>
      <c r="D112" s="13"/>
      <c r="E112" s="13"/>
    </row>
    <row r="113" spans="1:5" ht="11.25" customHeight="1">
      <c r="A113" s="36"/>
      <c r="B113" s="36"/>
      <c r="C113" s="13"/>
      <c r="D113" s="13"/>
      <c r="E113" s="13"/>
    </row>
    <row r="114" spans="1:5" ht="11.25" customHeight="1">
      <c r="A114" s="36"/>
      <c r="B114" s="36"/>
      <c r="C114" s="13"/>
      <c r="D114" s="13"/>
      <c r="E114" s="13"/>
    </row>
    <row r="115" spans="1:5" ht="11.25" customHeight="1">
      <c r="A115" s="36"/>
      <c r="B115" s="36"/>
      <c r="C115" s="13"/>
      <c r="D115" s="13"/>
      <c r="E115" s="13"/>
    </row>
    <row r="116" spans="1:5" ht="11.25" customHeight="1">
      <c r="A116" s="36"/>
      <c r="B116" s="36"/>
      <c r="C116" s="13"/>
      <c r="D116" s="13"/>
      <c r="E116" s="13"/>
    </row>
    <row r="117" spans="1:5" ht="11.25" customHeight="1">
      <c r="A117" s="36"/>
      <c r="B117" s="36"/>
      <c r="C117" s="13"/>
      <c r="D117" s="13"/>
      <c r="E117" s="13"/>
    </row>
    <row r="118" spans="1:5" ht="11.25" customHeight="1">
      <c r="A118" s="36"/>
      <c r="B118" s="36"/>
      <c r="C118" s="13"/>
      <c r="D118" s="13"/>
      <c r="E118" s="13"/>
    </row>
    <row r="119" spans="1:5" ht="11.25" customHeight="1">
      <c r="A119" s="36"/>
      <c r="B119" s="36"/>
      <c r="C119" s="13"/>
      <c r="D119" s="13"/>
      <c r="E119" s="13"/>
    </row>
    <row r="120" spans="1:5" ht="11.25" customHeight="1">
      <c r="A120" s="36"/>
      <c r="B120" s="36"/>
      <c r="C120" s="13"/>
      <c r="D120" s="13"/>
      <c r="E120" s="13"/>
    </row>
    <row r="121" spans="1:5" ht="11.25" customHeight="1">
      <c r="A121" s="36"/>
      <c r="B121" s="36"/>
      <c r="C121" s="13"/>
      <c r="D121" s="13"/>
      <c r="E121" s="13"/>
    </row>
    <row r="122" spans="1:5" ht="11.25" customHeight="1">
      <c r="A122" s="36"/>
      <c r="B122" s="36"/>
      <c r="C122" s="13"/>
      <c r="D122" s="13"/>
      <c r="E122" s="13"/>
    </row>
    <row r="123" spans="1:5" ht="11.25" customHeight="1">
      <c r="A123" s="36"/>
      <c r="B123" s="36"/>
      <c r="C123" s="13"/>
      <c r="D123" s="13"/>
      <c r="E123" s="13"/>
    </row>
    <row r="124" spans="1:5" ht="11.25" customHeight="1">
      <c r="A124" s="36"/>
      <c r="B124" s="36"/>
      <c r="C124" s="13"/>
      <c r="D124" s="13"/>
      <c r="E124" s="13"/>
    </row>
    <row r="125" spans="1:5" ht="11.25" customHeight="1">
      <c r="A125" s="36"/>
      <c r="B125" s="36"/>
      <c r="C125" s="13"/>
      <c r="D125" s="13"/>
      <c r="E125" s="13"/>
    </row>
    <row r="126" spans="1:5" ht="11.25" customHeight="1">
      <c r="A126" s="36"/>
      <c r="B126" s="36"/>
      <c r="C126" s="13"/>
      <c r="D126" s="13"/>
      <c r="E126" s="13"/>
    </row>
    <row r="127" spans="1:5" ht="11.25" customHeight="1">
      <c r="A127" s="36"/>
      <c r="B127" s="36"/>
      <c r="C127" s="13"/>
      <c r="D127" s="13"/>
      <c r="E127" s="13"/>
    </row>
    <row r="128" spans="1:5" ht="11.25" customHeight="1">
      <c r="A128" s="36"/>
      <c r="B128" s="36"/>
      <c r="C128" s="13"/>
      <c r="D128" s="13"/>
      <c r="E128" s="13"/>
    </row>
    <row r="129" spans="1:5" ht="11.25" customHeight="1">
      <c r="A129" s="36"/>
      <c r="B129" s="36"/>
      <c r="C129" s="13"/>
      <c r="D129" s="13"/>
      <c r="E129" s="13"/>
    </row>
    <row r="130" spans="1:5" ht="11.25" customHeight="1">
      <c r="A130" s="36"/>
      <c r="B130" s="36"/>
      <c r="C130" s="13"/>
      <c r="D130" s="13"/>
      <c r="E130" s="13"/>
    </row>
    <row r="131" spans="1:5" ht="11.25" customHeight="1">
      <c r="A131" s="36"/>
      <c r="B131" s="36"/>
      <c r="C131" s="13"/>
      <c r="D131" s="13"/>
      <c r="E131" s="13"/>
    </row>
    <row r="132" spans="1:5" ht="11.25" customHeight="1">
      <c r="A132" s="36"/>
      <c r="B132" s="36"/>
      <c r="C132" s="13"/>
      <c r="D132" s="13"/>
      <c r="E132" s="13"/>
    </row>
    <row r="133" spans="1:5" ht="11.25" customHeight="1">
      <c r="A133" s="36"/>
      <c r="B133" s="36"/>
      <c r="C133" s="13"/>
      <c r="D133" s="13"/>
      <c r="E133" s="13"/>
    </row>
    <row r="134" spans="1:5" ht="11.25" customHeight="1">
      <c r="A134" s="36"/>
      <c r="B134" s="36"/>
      <c r="C134" s="13"/>
      <c r="D134" s="13"/>
      <c r="E134" s="13"/>
    </row>
    <row r="135" spans="1:5" ht="11.25" customHeight="1">
      <c r="A135" s="36"/>
      <c r="B135" s="36"/>
      <c r="C135" s="13"/>
      <c r="D135" s="13"/>
      <c r="E135" s="13"/>
    </row>
    <row r="136" spans="1:5" ht="11.25" customHeight="1">
      <c r="A136" s="36"/>
      <c r="B136" s="36"/>
      <c r="C136" s="13"/>
      <c r="D136" s="13"/>
      <c r="E136" s="13"/>
    </row>
    <row r="137" spans="1:5" ht="11.25" customHeight="1">
      <c r="A137" s="36"/>
      <c r="B137" s="36"/>
      <c r="C137" s="13"/>
      <c r="D137" s="13"/>
      <c r="E137" s="13"/>
    </row>
    <row r="138" spans="1:5" ht="11.25" customHeight="1">
      <c r="A138" s="36"/>
      <c r="B138" s="36"/>
      <c r="C138" s="13"/>
      <c r="D138" s="13"/>
      <c r="E138" s="13"/>
    </row>
    <row r="139" spans="1:5" ht="11.25" customHeight="1">
      <c r="A139" s="36"/>
      <c r="B139" s="36"/>
      <c r="C139" s="13"/>
      <c r="D139" s="13"/>
      <c r="E139" s="13"/>
    </row>
    <row r="140" spans="1:5" ht="11.25" customHeight="1">
      <c r="A140" s="36"/>
      <c r="B140" s="36"/>
      <c r="C140" s="13"/>
      <c r="D140" s="13"/>
      <c r="E140" s="13"/>
    </row>
    <row r="141" spans="1:5" ht="11.25" customHeight="1">
      <c r="A141" s="36"/>
      <c r="B141" s="36"/>
      <c r="C141" s="13"/>
      <c r="D141" s="13"/>
      <c r="E141" s="13"/>
    </row>
    <row r="142" spans="1:5" ht="11.25" customHeight="1">
      <c r="A142" s="36"/>
      <c r="B142" s="36"/>
      <c r="C142" s="13"/>
      <c r="D142" s="13"/>
      <c r="E142" s="13"/>
    </row>
    <row r="143" spans="1:5" ht="11.25" customHeight="1">
      <c r="A143" s="36"/>
      <c r="B143" s="36"/>
      <c r="C143" s="13"/>
      <c r="D143" s="13"/>
      <c r="E143" s="13"/>
    </row>
    <row r="144" spans="1:5" ht="11.25" customHeight="1">
      <c r="A144" s="36"/>
      <c r="B144" s="36"/>
      <c r="C144" s="13"/>
      <c r="D144" s="13"/>
      <c r="E144" s="13"/>
    </row>
    <row r="145" spans="1:5" ht="11.25" customHeight="1">
      <c r="A145" s="36"/>
      <c r="B145" s="36"/>
      <c r="C145" s="13"/>
      <c r="D145" s="13"/>
      <c r="E145" s="13"/>
    </row>
    <row r="146" spans="1:5" ht="11.25" customHeight="1">
      <c r="A146" s="36"/>
      <c r="B146" s="36"/>
      <c r="C146" s="13"/>
      <c r="D146" s="13"/>
      <c r="E146" s="13"/>
    </row>
    <row r="147" spans="1:5" ht="11.25" customHeight="1">
      <c r="A147" s="36"/>
      <c r="B147" s="36"/>
      <c r="C147" s="13"/>
      <c r="D147" s="13"/>
      <c r="E147" s="13"/>
    </row>
    <row r="148" spans="1:5" ht="11.25" customHeight="1">
      <c r="A148" s="36"/>
      <c r="B148" s="36"/>
      <c r="C148" s="13"/>
      <c r="D148" s="13"/>
      <c r="E148" s="13"/>
    </row>
    <row r="149" spans="1:5" ht="11.25" customHeight="1">
      <c r="A149" s="36"/>
      <c r="B149" s="36"/>
      <c r="C149" s="13"/>
      <c r="D149" s="13"/>
      <c r="E149" s="13"/>
    </row>
    <row r="150" spans="1:5" ht="11.25" customHeight="1">
      <c r="A150" s="36"/>
      <c r="B150" s="36"/>
      <c r="C150" s="13"/>
      <c r="D150" s="13"/>
      <c r="E150" s="13"/>
    </row>
    <row r="151" spans="1:5" ht="11.25" customHeight="1">
      <c r="A151" s="36"/>
      <c r="B151" s="36"/>
      <c r="C151" s="13"/>
      <c r="D151" s="13"/>
      <c r="E151" s="13"/>
    </row>
    <row r="152" spans="1:5" ht="11.25" customHeight="1">
      <c r="A152" s="36"/>
      <c r="B152" s="36"/>
      <c r="C152" s="13"/>
      <c r="D152" s="13"/>
      <c r="E152" s="13"/>
    </row>
    <row r="153" spans="1:5" ht="11.25" customHeight="1">
      <c r="A153" s="36"/>
      <c r="B153" s="36"/>
      <c r="C153" s="13"/>
      <c r="D153" s="13"/>
      <c r="E153" s="13"/>
    </row>
    <row r="154" spans="1:5" ht="11.25" customHeight="1">
      <c r="A154" s="36"/>
      <c r="B154" s="36"/>
      <c r="C154" s="13"/>
      <c r="D154" s="13"/>
      <c r="E154" s="13"/>
    </row>
    <row r="155" spans="1:5" ht="11.25" customHeight="1">
      <c r="A155" s="36"/>
      <c r="B155" s="36"/>
      <c r="C155" s="13"/>
      <c r="D155" s="13"/>
      <c r="E155" s="13"/>
    </row>
    <row r="156" spans="1:5" ht="11.25" customHeight="1">
      <c r="A156" s="36"/>
      <c r="B156" s="36"/>
      <c r="C156" s="13"/>
      <c r="D156" s="13"/>
      <c r="E156" s="13"/>
    </row>
    <row r="157" spans="1:5" ht="11.25" customHeight="1">
      <c r="A157" s="36"/>
      <c r="B157" s="36"/>
      <c r="C157" s="13"/>
      <c r="D157" s="13"/>
      <c r="E157" s="13"/>
    </row>
    <row r="158" spans="1:5" ht="11.25" customHeight="1">
      <c r="A158" s="36"/>
      <c r="B158" s="36"/>
      <c r="C158" s="13"/>
      <c r="D158" s="13"/>
      <c r="E158" s="13"/>
    </row>
    <row r="159" spans="1:5" ht="11.25" customHeight="1">
      <c r="A159" s="36"/>
      <c r="B159" s="36"/>
      <c r="C159" s="13"/>
      <c r="D159" s="13"/>
      <c r="E159" s="13"/>
    </row>
    <row r="160" spans="1:5" ht="11.25" customHeight="1">
      <c r="A160" s="36"/>
      <c r="B160" s="36"/>
      <c r="C160" s="13"/>
      <c r="D160" s="13"/>
      <c r="E160" s="13"/>
    </row>
    <row r="161" spans="1:5" ht="11.25" customHeight="1">
      <c r="A161" s="36"/>
      <c r="B161" s="36"/>
      <c r="C161" s="13"/>
      <c r="D161" s="13"/>
      <c r="E161" s="13"/>
    </row>
    <row r="162" spans="1:5" ht="11.25" customHeight="1">
      <c r="A162" s="36"/>
      <c r="B162" s="36"/>
      <c r="C162" s="13"/>
      <c r="D162" s="13"/>
      <c r="E162" s="13"/>
    </row>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sheetData>
  <sheetProtection/>
  <mergeCells count="9">
    <mergeCell ref="A40:B40"/>
    <mergeCell ref="A5:E5"/>
    <mergeCell ref="A1:E1"/>
    <mergeCell ref="A4:E4"/>
    <mergeCell ref="A3:E3"/>
    <mergeCell ref="C6:D6"/>
    <mergeCell ref="A6:B6"/>
    <mergeCell ref="A37:B37"/>
    <mergeCell ref="A2:E2"/>
  </mergeCells>
  <hyperlinks>
    <hyperlink ref="A40:B40" r:id="rId1" display="© Commonwealth of Australia &lt;&lt;yyyy&gt;&gt;"/>
  </hyperlinks>
  <printOptions/>
  <pageMargins left="0.75" right="0.75" top="1" bottom="1" header="0.5" footer="0.5"/>
  <pageSetup horizontalDpi="600" verticalDpi="600" orientation="portrait" r:id="rId3"/>
  <drawing r:id="rId2"/>
</worksheet>
</file>

<file path=xl/worksheets/sheet20.xml><?xml version="1.0" encoding="utf-8"?>
<worksheet xmlns="http://schemas.openxmlformats.org/spreadsheetml/2006/main" xmlns:r="http://schemas.openxmlformats.org/officeDocument/2006/relationships">
  <dimension ref="A1:K159"/>
  <sheetViews>
    <sheetView zoomScalePageLayoutView="0" workbookViewId="0" topLeftCell="A1">
      <pane ySplit="9" topLeftCell="A10" activePane="bottomLeft" state="frozen"/>
      <selection pane="topLeft" activeCell="A1" sqref="A1"/>
      <selection pane="bottomLeft" activeCell="A2" sqref="A2:J2"/>
    </sheetView>
  </sheetViews>
  <sheetFormatPr defaultColWidth="9.140625" defaultRowHeight="12.75"/>
  <cols>
    <col min="1" max="1" width="5.421875" style="0" customWidth="1"/>
    <col min="2" max="2" width="3.00390625" style="0" customWidth="1"/>
    <col min="3" max="3" width="3.421875" style="0" customWidth="1"/>
    <col min="4" max="4" width="36.8515625" style="0" customWidth="1"/>
    <col min="5" max="5" width="27.7109375" style="0" customWidth="1"/>
    <col min="6" max="6" width="6.140625" style="0" customWidth="1"/>
    <col min="7" max="8" width="3.421875" style="0" customWidth="1"/>
    <col min="9" max="9" width="39.421875" style="0" customWidth="1"/>
    <col min="10" max="10" width="28.140625" style="34" customWidth="1"/>
  </cols>
  <sheetData>
    <row r="1" spans="1:10" ht="60" customHeight="1">
      <c r="A1" s="390" t="s">
        <v>1503</v>
      </c>
      <c r="B1" s="390"/>
      <c r="C1" s="390"/>
      <c r="D1" s="390"/>
      <c r="E1" s="390"/>
      <c r="F1" s="390"/>
      <c r="G1" s="390"/>
      <c r="H1" s="390"/>
      <c r="I1" s="390"/>
      <c r="J1" s="390"/>
    </row>
    <row r="2" spans="1:10" ht="15.75" customHeight="1">
      <c r="A2" s="309" t="s">
        <v>1566</v>
      </c>
      <c r="B2" s="309"/>
      <c r="C2" s="309"/>
      <c r="D2" s="309"/>
      <c r="E2" s="309"/>
      <c r="F2" s="309"/>
      <c r="G2" s="309"/>
      <c r="H2" s="309"/>
      <c r="I2" s="309"/>
      <c r="J2" s="309"/>
    </row>
    <row r="3" spans="1:10" ht="12.75" customHeight="1">
      <c r="A3" s="319" t="s">
        <v>1076</v>
      </c>
      <c r="B3" s="319"/>
      <c r="C3" s="319"/>
      <c r="D3" s="319"/>
      <c r="E3" s="319"/>
      <c r="F3" s="319"/>
      <c r="G3" s="319"/>
      <c r="H3" s="319"/>
      <c r="I3" s="319"/>
      <c r="J3" s="319"/>
    </row>
    <row r="4" spans="1:10" ht="12.75" customHeight="1">
      <c r="A4" s="391" t="s">
        <v>1530</v>
      </c>
      <c r="B4" s="391"/>
      <c r="C4" s="391"/>
      <c r="D4" s="391"/>
      <c r="E4" s="391"/>
      <c r="F4" s="391"/>
      <c r="G4" s="391"/>
      <c r="H4" s="391"/>
      <c r="I4" s="391"/>
      <c r="J4" s="391"/>
    </row>
    <row r="5" spans="1:10" ht="12.75">
      <c r="A5" s="392"/>
      <c r="B5" s="392"/>
      <c r="C5" s="392"/>
      <c r="D5" s="392"/>
      <c r="E5" s="392"/>
      <c r="F5" s="392"/>
      <c r="G5" s="392"/>
      <c r="H5" s="392"/>
      <c r="I5" s="392"/>
      <c r="J5" s="392"/>
    </row>
    <row r="6" spans="1:11" ht="11.25" customHeight="1">
      <c r="A6" s="393" t="s">
        <v>1505</v>
      </c>
      <c r="B6" s="397"/>
      <c r="C6" s="397"/>
      <c r="D6" s="397"/>
      <c r="E6" s="398"/>
      <c r="F6" s="393" t="s">
        <v>1198</v>
      </c>
      <c r="G6" s="397"/>
      <c r="H6" s="397"/>
      <c r="I6" s="397"/>
      <c r="J6" s="397"/>
      <c r="K6" s="232"/>
    </row>
    <row r="7" spans="1:11" ht="11.25" customHeight="1">
      <c r="A7" s="218"/>
      <c r="B7" s="388" t="s">
        <v>735</v>
      </c>
      <c r="C7" s="388"/>
      <c r="D7" s="388"/>
      <c r="E7" s="198"/>
      <c r="F7" s="199"/>
      <c r="G7" s="388" t="s">
        <v>735</v>
      </c>
      <c r="H7" s="388"/>
      <c r="I7" s="388"/>
      <c r="J7" s="294"/>
      <c r="K7" s="232"/>
    </row>
    <row r="8" spans="1:11" ht="11.25" customHeight="1">
      <c r="A8" s="218"/>
      <c r="B8" s="231"/>
      <c r="C8" s="388" t="s">
        <v>1200</v>
      </c>
      <c r="D8" s="388"/>
      <c r="E8" s="198"/>
      <c r="F8" s="199"/>
      <c r="G8" s="231"/>
      <c r="H8" s="388" t="s">
        <v>1200</v>
      </c>
      <c r="I8" s="388"/>
      <c r="J8" s="294"/>
      <c r="K8" s="232"/>
    </row>
    <row r="9" spans="1:11" ht="11.25" customHeight="1">
      <c r="A9" s="218"/>
      <c r="B9" s="231"/>
      <c r="C9" s="231"/>
      <c r="D9" s="231" t="s">
        <v>1202</v>
      </c>
      <c r="E9" s="198" t="s">
        <v>1204</v>
      </c>
      <c r="F9" s="199"/>
      <c r="G9" s="231"/>
      <c r="H9" s="231"/>
      <c r="I9" s="231" t="s">
        <v>1202</v>
      </c>
      <c r="J9" s="294" t="s">
        <v>1507</v>
      </c>
      <c r="K9" s="232"/>
    </row>
    <row r="10" spans="1:11" ht="11.25" customHeight="1">
      <c r="A10" s="289">
        <f>1</f>
        <v>1</v>
      </c>
      <c r="B10" s="284" t="s">
        <v>57</v>
      </c>
      <c r="C10" s="285"/>
      <c r="D10" s="285"/>
      <c r="E10" s="285"/>
      <c r="F10" s="289">
        <f>1</f>
        <v>1</v>
      </c>
      <c r="G10" s="286" t="s">
        <v>57</v>
      </c>
      <c r="H10" s="286"/>
      <c r="I10" s="287"/>
      <c r="J10" s="295"/>
      <c r="K10" s="232"/>
    </row>
    <row r="11" spans="1:11" ht="11.25" customHeight="1">
      <c r="A11" s="244">
        <f>1.1</f>
        <v>1.1</v>
      </c>
      <c r="B11" s="241"/>
      <c r="C11" s="246" t="s">
        <v>58</v>
      </c>
      <c r="D11" s="241"/>
      <c r="E11" s="241"/>
      <c r="F11" s="244">
        <f>1.1</f>
        <v>1.1</v>
      </c>
      <c r="G11" s="276"/>
      <c r="H11" s="276" t="s">
        <v>58</v>
      </c>
      <c r="I11" s="273"/>
      <c r="J11" s="252"/>
      <c r="K11" s="232"/>
    </row>
    <row r="12" spans="1:11" ht="11.25" customHeight="1">
      <c r="A12" s="244" t="s">
        <v>156</v>
      </c>
      <c r="B12" s="241"/>
      <c r="C12" s="241"/>
      <c r="D12" s="241" t="s">
        <v>877</v>
      </c>
      <c r="F12" s="244" t="s">
        <v>156</v>
      </c>
      <c r="G12" s="275"/>
      <c r="H12" s="275"/>
      <c r="I12" s="272" t="s">
        <v>59</v>
      </c>
      <c r="J12" s="252"/>
      <c r="K12" s="232"/>
    </row>
    <row r="13" spans="1:11" ht="11.25" customHeight="1">
      <c r="A13" s="244" t="s">
        <v>159</v>
      </c>
      <c r="B13" s="241"/>
      <c r="C13" s="241"/>
      <c r="D13" s="241" t="s">
        <v>160</v>
      </c>
      <c r="F13" s="244" t="s">
        <v>159</v>
      </c>
      <c r="G13" s="275"/>
      <c r="H13" s="275"/>
      <c r="I13" s="272" t="s">
        <v>60</v>
      </c>
      <c r="J13" s="252"/>
      <c r="K13" s="232"/>
    </row>
    <row r="14" spans="1:11" ht="11.25" customHeight="1">
      <c r="A14" s="244" t="s">
        <v>161</v>
      </c>
      <c r="B14" s="241"/>
      <c r="C14" s="241"/>
      <c r="D14" s="241" t="s">
        <v>518</v>
      </c>
      <c r="F14" s="244" t="s">
        <v>161</v>
      </c>
      <c r="G14" s="275"/>
      <c r="H14" s="275"/>
      <c r="I14" s="272" t="s">
        <v>61</v>
      </c>
      <c r="J14" s="252"/>
      <c r="K14" s="232"/>
    </row>
    <row r="15" spans="1:11" ht="11.25" customHeight="1">
      <c r="A15" s="244">
        <f>1.2</f>
        <v>1.2</v>
      </c>
      <c r="B15" s="241"/>
      <c r="C15" s="246" t="s">
        <v>521</v>
      </c>
      <c r="D15" s="241"/>
      <c r="E15" s="241"/>
      <c r="F15" s="244">
        <f>1.2</f>
        <v>1.2</v>
      </c>
      <c r="G15" s="276"/>
      <c r="H15" s="276" t="s">
        <v>62</v>
      </c>
      <c r="I15" s="273"/>
      <c r="J15" s="252"/>
      <c r="K15" s="232"/>
    </row>
    <row r="16" spans="1:11" ht="11.25" customHeight="1">
      <c r="A16" s="244" t="s">
        <v>167</v>
      </c>
      <c r="B16" s="241"/>
      <c r="C16" s="241"/>
      <c r="D16" s="241" t="s">
        <v>63</v>
      </c>
      <c r="E16" s="241"/>
      <c r="F16" s="244" t="s">
        <v>167</v>
      </c>
      <c r="G16" s="275"/>
      <c r="H16" s="275"/>
      <c r="I16" s="272" t="s">
        <v>63</v>
      </c>
      <c r="J16" s="252"/>
      <c r="K16" s="232"/>
    </row>
    <row r="17" spans="1:11" ht="11.25" customHeight="1">
      <c r="A17" s="244" t="s">
        <v>168</v>
      </c>
      <c r="B17" s="241"/>
      <c r="C17" s="241"/>
      <c r="D17" s="241" t="s">
        <v>64</v>
      </c>
      <c r="F17" s="244" t="s">
        <v>168</v>
      </c>
      <c r="G17" s="275"/>
      <c r="H17" s="275"/>
      <c r="I17" s="272" t="s">
        <v>64</v>
      </c>
      <c r="J17" s="252"/>
      <c r="K17" s="232"/>
    </row>
    <row r="18" spans="1:11" ht="11.25" customHeight="1">
      <c r="A18" s="244" t="s">
        <v>169</v>
      </c>
      <c r="B18" s="241"/>
      <c r="C18" s="241"/>
      <c r="D18" s="241" t="s">
        <v>65</v>
      </c>
      <c r="F18" s="244" t="s">
        <v>169</v>
      </c>
      <c r="G18" s="275"/>
      <c r="H18" s="275"/>
      <c r="I18" s="272" t="s">
        <v>65</v>
      </c>
      <c r="J18" s="252"/>
      <c r="K18" s="232"/>
    </row>
    <row r="19" spans="1:11" ht="11.25" customHeight="1">
      <c r="A19" s="244" t="s">
        <v>170</v>
      </c>
      <c r="B19" s="241"/>
      <c r="C19" s="241"/>
      <c r="D19" s="241" t="s">
        <v>66</v>
      </c>
      <c r="F19" s="244" t="s">
        <v>170</v>
      </c>
      <c r="G19" s="275"/>
      <c r="H19" s="275"/>
      <c r="I19" s="272" t="s">
        <v>66</v>
      </c>
      <c r="J19" s="252"/>
      <c r="K19" s="232"/>
    </row>
    <row r="20" spans="1:11" ht="11.25" customHeight="1">
      <c r="A20" s="244">
        <f>1.3</f>
        <v>1.3</v>
      </c>
      <c r="B20" s="241"/>
      <c r="C20" s="246" t="s">
        <v>67</v>
      </c>
      <c r="D20" s="241"/>
      <c r="F20" s="244">
        <f>1.3</f>
        <v>1.3</v>
      </c>
      <c r="G20" s="276"/>
      <c r="H20" s="276" t="s">
        <v>67</v>
      </c>
      <c r="I20" s="273"/>
      <c r="J20" s="252"/>
      <c r="K20" s="232"/>
    </row>
    <row r="21" spans="1:11" ht="11.25" customHeight="1">
      <c r="A21" s="244" t="s">
        <v>171</v>
      </c>
      <c r="B21" s="241"/>
      <c r="C21" s="241"/>
      <c r="D21" s="241" t="s">
        <v>172</v>
      </c>
      <c r="E21" s="241"/>
      <c r="F21" s="244" t="s">
        <v>171</v>
      </c>
      <c r="G21" s="275"/>
      <c r="H21" s="275"/>
      <c r="I21" s="272" t="s">
        <v>68</v>
      </c>
      <c r="J21" s="252"/>
      <c r="K21" s="232"/>
    </row>
    <row r="22" spans="1:11" ht="11.25" customHeight="1">
      <c r="A22" s="244" t="s">
        <v>173</v>
      </c>
      <c r="B22" s="241"/>
      <c r="C22" s="241"/>
      <c r="D22" s="241" t="s">
        <v>174</v>
      </c>
      <c r="F22" s="244" t="s">
        <v>173</v>
      </c>
      <c r="G22" s="275"/>
      <c r="H22" s="275"/>
      <c r="I22" s="272" t="s">
        <v>69</v>
      </c>
      <c r="J22" s="252"/>
      <c r="K22" s="232"/>
    </row>
    <row r="23" spans="1:11" ht="11.25" customHeight="1">
      <c r="A23" s="244" t="s">
        <v>175</v>
      </c>
      <c r="B23" s="241"/>
      <c r="C23" s="241"/>
      <c r="D23" s="241" t="s">
        <v>70</v>
      </c>
      <c r="F23" s="244" t="s">
        <v>175</v>
      </c>
      <c r="G23" s="275"/>
      <c r="H23" s="275"/>
      <c r="I23" s="272" t="s">
        <v>70</v>
      </c>
      <c r="J23" s="252"/>
      <c r="K23" s="232"/>
    </row>
    <row r="24" spans="1:11" ht="11.25" customHeight="1">
      <c r="A24" s="244" t="s">
        <v>176</v>
      </c>
      <c r="B24" s="241"/>
      <c r="C24" s="241"/>
      <c r="D24" s="241" t="s">
        <v>71</v>
      </c>
      <c r="F24" s="244" t="s">
        <v>176</v>
      </c>
      <c r="G24" s="275"/>
      <c r="H24" s="275"/>
      <c r="I24" s="272" t="s">
        <v>71</v>
      </c>
      <c r="J24" s="252"/>
      <c r="K24" s="232"/>
    </row>
    <row r="25" spans="1:11" ht="11.25" customHeight="1">
      <c r="A25" s="244" t="s">
        <v>177</v>
      </c>
      <c r="B25" s="241"/>
      <c r="C25" s="241"/>
      <c r="D25" s="241" t="s">
        <v>178</v>
      </c>
      <c r="F25" s="244" t="s">
        <v>177</v>
      </c>
      <c r="G25" s="275"/>
      <c r="H25" s="275"/>
      <c r="I25" s="272" t="s">
        <v>72</v>
      </c>
      <c r="J25" s="252"/>
      <c r="K25" s="232"/>
    </row>
    <row r="26" spans="1:11" ht="11.25" customHeight="1">
      <c r="A26" s="244" t="s">
        <v>179</v>
      </c>
      <c r="B26" s="241"/>
      <c r="C26" s="241"/>
      <c r="D26" s="241" t="s">
        <v>522</v>
      </c>
      <c r="F26" s="244" t="s">
        <v>179</v>
      </c>
      <c r="G26" s="275"/>
      <c r="H26" s="275"/>
      <c r="I26" s="272" t="s">
        <v>73</v>
      </c>
      <c r="J26" s="252"/>
      <c r="K26" s="232"/>
    </row>
    <row r="27" spans="1:11" ht="11.25" customHeight="1">
      <c r="A27" s="244" t="s">
        <v>181</v>
      </c>
      <c r="B27" s="241"/>
      <c r="C27" s="241"/>
      <c r="D27" s="241" t="s">
        <v>74</v>
      </c>
      <c r="F27" s="244" t="s">
        <v>181</v>
      </c>
      <c r="G27" s="275"/>
      <c r="H27" s="275"/>
      <c r="I27" s="272" t="s">
        <v>74</v>
      </c>
      <c r="J27" s="252"/>
      <c r="K27" s="232"/>
    </row>
    <row r="28" spans="1:11" ht="11.25" customHeight="1">
      <c r="A28" s="244">
        <f>1.4</f>
        <v>1.4</v>
      </c>
      <c r="B28" s="241"/>
      <c r="C28" s="246" t="s">
        <v>525</v>
      </c>
      <c r="D28" s="241"/>
      <c r="F28" s="244">
        <f>1.4</f>
        <v>1.4</v>
      </c>
      <c r="G28" s="276"/>
      <c r="H28" s="276" t="s">
        <v>75</v>
      </c>
      <c r="I28" s="273"/>
      <c r="J28" s="252"/>
      <c r="K28" s="232"/>
    </row>
    <row r="29" spans="1:11" ht="11.25" customHeight="1">
      <c r="A29" s="244" t="s">
        <v>184</v>
      </c>
      <c r="B29" s="241"/>
      <c r="C29" s="241"/>
      <c r="D29" s="241" t="s">
        <v>76</v>
      </c>
      <c r="E29" s="241"/>
      <c r="F29" s="244" t="s">
        <v>184</v>
      </c>
      <c r="G29" s="275"/>
      <c r="H29" s="275"/>
      <c r="I29" s="272" t="s">
        <v>76</v>
      </c>
      <c r="J29" s="252"/>
      <c r="K29" s="232"/>
    </row>
    <row r="30" spans="1:11" ht="11.25" customHeight="1">
      <c r="A30" s="244" t="s">
        <v>186</v>
      </c>
      <c r="B30" s="241"/>
      <c r="C30" s="241"/>
      <c r="D30" s="241" t="s">
        <v>77</v>
      </c>
      <c r="F30" s="244" t="s">
        <v>186</v>
      </c>
      <c r="G30" s="275"/>
      <c r="H30" s="275"/>
      <c r="I30" s="272" t="s">
        <v>77</v>
      </c>
      <c r="J30" s="252"/>
      <c r="K30" s="232"/>
    </row>
    <row r="31" spans="1:11" ht="11.25" customHeight="1">
      <c r="A31" s="244">
        <f>1.5</f>
        <v>1.5</v>
      </c>
      <c r="B31" s="241"/>
      <c r="C31" s="246" t="s">
        <v>533</v>
      </c>
      <c r="D31" s="241"/>
      <c r="F31" s="244">
        <f>1.5</f>
        <v>1.5</v>
      </c>
      <c r="G31" s="276"/>
      <c r="H31" s="276" t="s">
        <v>78</v>
      </c>
      <c r="I31" s="273"/>
      <c r="J31" s="252"/>
      <c r="K31" s="232"/>
    </row>
    <row r="32" spans="1:11" ht="11.25" customHeight="1">
      <c r="A32" s="244" t="s">
        <v>195</v>
      </c>
      <c r="B32" s="241"/>
      <c r="C32" s="241"/>
      <c r="D32" s="241" t="s">
        <v>535</v>
      </c>
      <c r="E32" s="241"/>
      <c r="F32" s="244" t="s">
        <v>195</v>
      </c>
      <c r="G32" s="275"/>
      <c r="H32" s="275"/>
      <c r="I32" s="272" t="s">
        <v>79</v>
      </c>
      <c r="J32" s="252"/>
      <c r="K32" s="232"/>
    </row>
    <row r="33" spans="1:11" ht="11.25" customHeight="1">
      <c r="A33" s="244" t="s">
        <v>197</v>
      </c>
      <c r="B33" s="241"/>
      <c r="C33" s="241"/>
      <c r="D33" s="241" t="s">
        <v>538</v>
      </c>
      <c r="E33" s="241"/>
      <c r="F33" s="244" t="s">
        <v>197</v>
      </c>
      <c r="G33" s="275"/>
      <c r="H33" s="275"/>
      <c r="I33" s="272" t="s">
        <v>80</v>
      </c>
      <c r="J33" s="252"/>
      <c r="K33" s="232"/>
    </row>
    <row r="34" spans="1:11" ht="11.25" customHeight="1">
      <c r="A34" s="244">
        <f>1.6</f>
        <v>1.6</v>
      </c>
      <c r="B34" s="241"/>
      <c r="C34" s="246" t="s">
        <v>212</v>
      </c>
      <c r="D34" s="241"/>
      <c r="E34" s="241"/>
      <c r="F34" s="244">
        <f>1.6</f>
        <v>1.6</v>
      </c>
      <c r="G34" s="276"/>
      <c r="H34" s="276" t="s">
        <v>81</v>
      </c>
      <c r="I34" s="273"/>
      <c r="J34" s="252"/>
      <c r="K34" s="232"/>
    </row>
    <row r="35" spans="1:11" ht="11.25" customHeight="1">
      <c r="A35" s="244" t="s">
        <v>205</v>
      </c>
      <c r="B35" s="241"/>
      <c r="C35" s="241"/>
      <c r="D35" s="241" t="s">
        <v>215</v>
      </c>
      <c r="E35" s="241"/>
      <c r="F35" s="244" t="s">
        <v>205</v>
      </c>
      <c r="G35" s="275"/>
      <c r="H35" s="275"/>
      <c r="I35" s="272" t="s">
        <v>82</v>
      </c>
      <c r="J35" s="252"/>
      <c r="K35" s="232"/>
    </row>
    <row r="36" spans="1:11" ht="11.25" customHeight="1">
      <c r="A36" s="244" t="s">
        <v>207</v>
      </c>
      <c r="B36" s="241"/>
      <c r="C36" s="241"/>
      <c r="D36" s="241" t="s">
        <v>218</v>
      </c>
      <c r="E36" s="241"/>
      <c r="F36" s="244" t="s">
        <v>207</v>
      </c>
      <c r="G36" s="275"/>
      <c r="H36" s="275"/>
      <c r="I36" s="272" t="s">
        <v>83</v>
      </c>
      <c r="J36" s="252"/>
      <c r="K36" s="232"/>
    </row>
    <row r="37" spans="1:11" ht="11.25" customHeight="1">
      <c r="A37" s="244">
        <f>1.7</f>
        <v>1.7</v>
      </c>
      <c r="B37" s="241"/>
      <c r="C37" s="246" t="s">
        <v>84</v>
      </c>
      <c r="D37" s="241"/>
      <c r="E37" s="241"/>
      <c r="F37" s="244">
        <f>1.7</f>
        <v>1.7</v>
      </c>
      <c r="G37" s="276"/>
      <c r="H37" s="276" t="s">
        <v>84</v>
      </c>
      <c r="I37" s="273"/>
      <c r="J37" s="252"/>
      <c r="K37" s="232"/>
    </row>
    <row r="38" spans="1:11" ht="11.25" customHeight="1">
      <c r="A38" s="244" t="s">
        <v>213</v>
      </c>
      <c r="B38" s="241"/>
      <c r="C38" s="241"/>
      <c r="D38" s="241" t="s">
        <v>85</v>
      </c>
      <c r="E38" s="241"/>
      <c r="F38" s="244" t="s">
        <v>213</v>
      </c>
      <c r="G38" s="275"/>
      <c r="H38" s="275"/>
      <c r="I38" s="272" t="s">
        <v>85</v>
      </c>
      <c r="J38" s="252"/>
      <c r="K38" s="232"/>
    </row>
    <row r="39" spans="1:11" ht="11.25" customHeight="1">
      <c r="A39" s="244" t="s">
        <v>216</v>
      </c>
      <c r="B39" s="241"/>
      <c r="C39" s="241"/>
      <c r="D39" s="241" t="s">
        <v>86</v>
      </c>
      <c r="E39" s="241"/>
      <c r="F39" s="244" t="s">
        <v>216</v>
      </c>
      <c r="G39" s="275"/>
      <c r="H39" s="275"/>
      <c r="I39" s="272" t="s">
        <v>86</v>
      </c>
      <c r="J39" s="252"/>
      <c r="K39" s="232"/>
    </row>
    <row r="40" spans="1:11" ht="11.25" customHeight="1">
      <c r="A40" s="244" t="s">
        <v>541</v>
      </c>
      <c r="B40" s="241"/>
      <c r="C40" s="241"/>
      <c r="D40" s="241" t="s">
        <v>87</v>
      </c>
      <c r="E40" s="241"/>
      <c r="F40" s="244" t="s">
        <v>541</v>
      </c>
      <c r="G40" s="275"/>
      <c r="H40" s="275"/>
      <c r="I40" s="272" t="s">
        <v>87</v>
      </c>
      <c r="J40" s="252"/>
      <c r="K40" s="232"/>
    </row>
    <row r="41" spans="1:11" ht="11.25" customHeight="1">
      <c r="A41" s="244" t="s">
        <v>542</v>
      </c>
      <c r="B41" s="241"/>
      <c r="C41" s="241"/>
      <c r="D41" s="241" t="s">
        <v>225</v>
      </c>
      <c r="E41" s="241"/>
      <c r="F41" s="244" t="s">
        <v>542</v>
      </c>
      <c r="G41" s="275"/>
      <c r="H41" s="275"/>
      <c r="I41" s="272" t="s">
        <v>88</v>
      </c>
      <c r="J41" s="252"/>
      <c r="K41" s="232"/>
    </row>
    <row r="42" spans="1:11" ht="11.25" customHeight="1">
      <c r="A42" s="244" t="s">
        <v>543</v>
      </c>
      <c r="B42" s="241"/>
      <c r="C42" s="241"/>
      <c r="D42" s="241" t="s">
        <v>89</v>
      </c>
      <c r="E42" s="241"/>
      <c r="F42" s="244" t="s">
        <v>543</v>
      </c>
      <c r="G42" s="275"/>
      <c r="H42" s="275"/>
      <c r="I42" s="272" t="s">
        <v>89</v>
      </c>
      <c r="J42" s="252"/>
      <c r="K42" s="232"/>
    </row>
    <row r="43" spans="1:11" ht="11.25" customHeight="1">
      <c r="A43" s="244" t="s">
        <v>544</v>
      </c>
      <c r="B43" s="241"/>
      <c r="C43" s="241"/>
      <c r="D43" s="241" t="s">
        <v>90</v>
      </c>
      <c r="E43" s="241"/>
      <c r="F43" s="244" t="s">
        <v>544</v>
      </c>
      <c r="G43" s="275"/>
      <c r="H43" s="275"/>
      <c r="I43" s="272" t="s">
        <v>90</v>
      </c>
      <c r="J43" s="252"/>
      <c r="K43" s="232"/>
    </row>
    <row r="44" spans="1:11" ht="11.25" customHeight="1">
      <c r="A44" s="244"/>
      <c r="B44" s="241"/>
      <c r="C44" s="241"/>
      <c r="D44" s="241"/>
      <c r="E44" s="241"/>
      <c r="F44" s="244"/>
      <c r="G44" s="275"/>
      <c r="H44" s="275"/>
      <c r="I44" s="272"/>
      <c r="J44" s="252"/>
      <c r="K44" s="232"/>
    </row>
    <row r="45" spans="1:11" ht="11.25" customHeight="1">
      <c r="A45" s="289">
        <f>2</f>
        <v>2</v>
      </c>
      <c r="B45" s="284" t="s">
        <v>91</v>
      </c>
      <c r="C45" s="285"/>
      <c r="D45" s="285"/>
      <c r="E45" s="285"/>
      <c r="F45" s="289">
        <f>2</f>
        <v>2</v>
      </c>
      <c r="G45" s="286" t="s">
        <v>91</v>
      </c>
      <c r="H45" s="286"/>
      <c r="I45" s="287"/>
      <c r="J45" s="295"/>
      <c r="K45" s="232"/>
    </row>
    <row r="46" spans="1:11" ht="11.25" customHeight="1">
      <c r="A46" s="244">
        <f>2.1</f>
        <v>2.1</v>
      </c>
      <c r="B46" s="241"/>
      <c r="C46" s="246" t="s">
        <v>92</v>
      </c>
      <c r="D46" s="241"/>
      <c r="E46" s="241"/>
      <c r="F46" s="244">
        <f>2.1</f>
        <v>2.1</v>
      </c>
      <c r="G46" s="276"/>
      <c r="H46" s="276" t="s">
        <v>92</v>
      </c>
      <c r="I46" s="273"/>
      <c r="J46" s="252"/>
      <c r="K46" s="232"/>
    </row>
    <row r="47" spans="1:11" ht="11.25" customHeight="1">
      <c r="A47" s="244" t="s">
        <v>241</v>
      </c>
      <c r="B47" s="241"/>
      <c r="C47" s="241"/>
      <c r="D47" s="241" t="s">
        <v>93</v>
      </c>
      <c r="E47" s="241"/>
      <c r="F47" s="244" t="s">
        <v>241</v>
      </c>
      <c r="G47" s="275"/>
      <c r="H47" s="275"/>
      <c r="I47" s="272" t="s">
        <v>93</v>
      </c>
      <c r="J47" s="252"/>
      <c r="K47" s="232"/>
    </row>
    <row r="48" spans="1:11" ht="11.25" customHeight="1">
      <c r="A48" s="244" t="s">
        <v>245</v>
      </c>
      <c r="B48" s="241"/>
      <c r="C48" s="241"/>
      <c r="D48" s="241" t="s">
        <v>94</v>
      </c>
      <c r="E48" s="241"/>
      <c r="F48" s="244" t="s">
        <v>245</v>
      </c>
      <c r="G48" s="275"/>
      <c r="H48" s="275"/>
      <c r="I48" s="272" t="s">
        <v>94</v>
      </c>
      <c r="J48" s="252"/>
      <c r="K48" s="232"/>
    </row>
    <row r="49" spans="1:11" ht="11.25" customHeight="1">
      <c r="A49" s="244" t="s">
        <v>248</v>
      </c>
      <c r="B49" s="241"/>
      <c r="C49" s="241"/>
      <c r="D49" s="241" t="s">
        <v>95</v>
      </c>
      <c r="E49" s="241"/>
      <c r="F49" s="244" t="s">
        <v>248</v>
      </c>
      <c r="G49" s="275"/>
      <c r="H49" s="275"/>
      <c r="I49" s="272" t="s">
        <v>95</v>
      </c>
      <c r="J49" s="252"/>
      <c r="K49" s="232"/>
    </row>
    <row r="50" spans="1:11" ht="11.25" customHeight="1">
      <c r="A50" s="244">
        <f>2.2</f>
        <v>2.2</v>
      </c>
      <c r="B50" s="241"/>
      <c r="C50" s="246" t="s">
        <v>97</v>
      </c>
      <c r="D50" s="241"/>
      <c r="E50" s="241"/>
      <c r="F50" s="244">
        <f>2.2</f>
        <v>2.2</v>
      </c>
      <c r="G50" s="276"/>
      <c r="H50" s="276" t="s">
        <v>96</v>
      </c>
      <c r="I50" s="273"/>
      <c r="J50" s="252"/>
      <c r="K50" s="232"/>
    </row>
    <row r="51" spans="1:11" ht="11.25" customHeight="1">
      <c r="A51" s="244" t="s">
        <v>257</v>
      </c>
      <c r="B51" s="241"/>
      <c r="C51" s="241"/>
      <c r="D51" s="241" t="s">
        <v>97</v>
      </c>
      <c r="E51" s="241"/>
      <c r="F51" s="244" t="s">
        <v>257</v>
      </c>
      <c r="G51" s="275"/>
      <c r="H51" s="275"/>
      <c r="I51" s="272" t="s">
        <v>97</v>
      </c>
      <c r="J51" s="252"/>
      <c r="K51" s="232"/>
    </row>
    <row r="52" spans="1:11" ht="11.25" customHeight="1">
      <c r="A52" s="244"/>
      <c r="B52" s="241"/>
      <c r="C52" s="241"/>
      <c r="D52" s="241"/>
      <c r="E52" s="241"/>
      <c r="F52" s="244"/>
      <c r="G52" s="275"/>
      <c r="H52" s="275"/>
      <c r="I52" s="272"/>
      <c r="J52" s="252"/>
      <c r="K52" s="232"/>
    </row>
    <row r="53" spans="1:11" ht="11.25" customHeight="1">
      <c r="A53" s="289">
        <f>3</f>
        <v>3</v>
      </c>
      <c r="B53" s="284" t="s">
        <v>126</v>
      </c>
      <c r="C53" s="285"/>
      <c r="D53" s="285"/>
      <c r="E53" s="285"/>
      <c r="F53" s="289">
        <f>3</f>
        <v>3</v>
      </c>
      <c r="G53" s="286" t="s">
        <v>98</v>
      </c>
      <c r="H53" s="286"/>
      <c r="I53" s="287"/>
      <c r="J53" s="295"/>
      <c r="K53" s="232"/>
    </row>
    <row r="54" spans="1:11" ht="11.25" customHeight="1">
      <c r="A54" s="244">
        <f>3.1</f>
        <v>3.1</v>
      </c>
      <c r="B54" s="241"/>
      <c r="C54" s="246" t="s">
        <v>99</v>
      </c>
      <c r="D54" s="241"/>
      <c r="E54" s="241"/>
      <c r="F54" s="244">
        <f>3.1</f>
        <v>3.1</v>
      </c>
      <c r="G54" s="276"/>
      <c r="H54" s="276" t="s">
        <v>99</v>
      </c>
      <c r="I54" s="273"/>
      <c r="J54" s="252"/>
      <c r="K54" s="232"/>
    </row>
    <row r="55" spans="1:11" ht="11.25" customHeight="1">
      <c r="A55" s="244" t="s">
        <v>294</v>
      </c>
      <c r="B55" s="241"/>
      <c r="C55" s="241"/>
      <c r="D55" s="241" t="s">
        <v>100</v>
      </c>
      <c r="E55" s="241"/>
      <c r="F55" s="244" t="s">
        <v>294</v>
      </c>
      <c r="G55" s="275"/>
      <c r="H55" s="275"/>
      <c r="I55" s="272" t="s">
        <v>100</v>
      </c>
      <c r="J55" s="252"/>
      <c r="K55" s="232"/>
    </row>
    <row r="56" spans="1:11" ht="11.25" customHeight="1">
      <c r="A56" s="244" t="s">
        <v>295</v>
      </c>
      <c r="B56" s="241"/>
      <c r="C56" s="241"/>
      <c r="D56" s="241" t="s">
        <v>249</v>
      </c>
      <c r="E56" s="241"/>
      <c r="F56" s="244" t="s">
        <v>295</v>
      </c>
      <c r="G56" s="275"/>
      <c r="H56" s="275"/>
      <c r="I56" s="272" t="s">
        <v>101</v>
      </c>
      <c r="J56" s="252"/>
      <c r="K56" s="232"/>
    </row>
    <row r="57" spans="1:11" ht="11.25" customHeight="1">
      <c r="A57" s="244">
        <f>3.2</f>
        <v>3.2</v>
      </c>
      <c r="B57" s="241"/>
      <c r="C57" s="246" t="s">
        <v>102</v>
      </c>
      <c r="D57" s="241"/>
      <c r="E57" s="241"/>
      <c r="F57" s="244">
        <f>3.2</f>
        <v>3.2</v>
      </c>
      <c r="G57" s="276"/>
      <c r="H57" s="276" t="s">
        <v>102</v>
      </c>
      <c r="I57" s="273"/>
      <c r="J57" s="252"/>
      <c r="K57" s="232"/>
    </row>
    <row r="58" spans="1:11" ht="11.25" customHeight="1">
      <c r="A58" s="244" t="s">
        <v>300</v>
      </c>
      <c r="B58" s="241"/>
      <c r="C58" s="241"/>
      <c r="D58" s="241" t="s">
        <v>103</v>
      </c>
      <c r="E58" s="241"/>
      <c r="F58" s="244" t="s">
        <v>300</v>
      </c>
      <c r="G58" s="275"/>
      <c r="H58" s="275"/>
      <c r="I58" s="272" t="s">
        <v>103</v>
      </c>
      <c r="J58" s="252"/>
      <c r="K58" s="232"/>
    </row>
    <row r="59" spans="1:11" ht="11.25" customHeight="1">
      <c r="A59" s="244" t="s">
        <v>304</v>
      </c>
      <c r="B59" s="241"/>
      <c r="C59" s="241"/>
      <c r="D59" s="241" t="s">
        <v>263</v>
      </c>
      <c r="E59" s="241"/>
      <c r="F59" s="244" t="s">
        <v>304</v>
      </c>
      <c r="G59" s="275"/>
      <c r="H59" s="275"/>
      <c r="I59" s="272" t="s">
        <v>104</v>
      </c>
      <c r="J59" s="252"/>
      <c r="K59" s="232"/>
    </row>
    <row r="60" spans="1:11" ht="11.25" customHeight="1">
      <c r="A60" s="244">
        <f>3.3</f>
        <v>3.3</v>
      </c>
      <c r="B60" s="241"/>
      <c r="C60" s="246" t="s">
        <v>268</v>
      </c>
      <c r="D60" s="241"/>
      <c r="E60" s="241"/>
      <c r="F60" s="244">
        <f>3.3</f>
        <v>3.3</v>
      </c>
      <c r="G60" s="276"/>
      <c r="H60" s="276" t="s">
        <v>105</v>
      </c>
      <c r="I60" s="273"/>
      <c r="J60" s="252"/>
      <c r="K60" s="232"/>
    </row>
    <row r="61" spans="1:11" ht="11.25" customHeight="1">
      <c r="A61" s="244" t="s">
        <v>315</v>
      </c>
      <c r="B61" s="241"/>
      <c r="C61" s="241"/>
      <c r="D61" s="241" t="s">
        <v>268</v>
      </c>
      <c r="E61" s="241"/>
      <c r="F61" s="244" t="s">
        <v>315</v>
      </c>
      <c r="G61" s="275"/>
      <c r="H61" s="275"/>
      <c r="I61" s="272" t="s">
        <v>105</v>
      </c>
      <c r="J61" s="252"/>
      <c r="K61" s="232"/>
    </row>
    <row r="62" spans="1:11" ht="11.25" customHeight="1">
      <c r="A62" s="244">
        <f>3.4</f>
        <v>3.4</v>
      </c>
      <c r="B62" s="241"/>
      <c r="C62" s="246" t="s">
        <v>106</v>
      </c>
      <c r="D62" s="241"/>
      <c r="E62" s="241"/>
      <c r="F62" s="244">
        <f>3.4</f>
        <v>3.4</v>
      </c>
      <c r="G62" s="276"/>
      <c r="H62" s="276" t="s">
        <v>106</v>
      </c>
      <c r="I62" s="273"/>
      <c r="J62" s="252"/>
      <c r="K62" s="232"/>
    </row>
    <row r="63" spans="1:11" ht="11.25" customHeight="1">
      <c r="A63" s="244" t="s">
        <v>557</v>
      </c>
      <c r="B63" s="241"/>
      <c r="C63" s="241"/>
      <c r="D63" s="241" t="s">
        <v>107</v>
      </c>
      <c r="E63" s="241"/>
      <c r="F63" s="244" t="s">
        <v>557</v>
      </c>
      <c r="G63" s="275"/>
      <c r="H63" s="275"/>
      <c r="I63" s="272" t="s">
        <v>107</v>
      </c>
      <c r="J63" s="252"/>
      <c r="K63" s="232"/>
    </row>
    <row r="64" spans="1:11" ht="11.25" customHeight="1">
      <c r="A64" s="244" t="s">
        <v>558</v>
      </c>
      <c r="B64" s="241"/>
      <c r="C64" s="241"/>
      <c r="D64" s="241" t="s">
        <v>108</v>
      </c>
      <c r="E64" s="241"/>
      <c r="F64" s="244" t="s">
        <v>558</v>
      </c>
      <c r="G64" s="275"/>
      <c r="H64" s="275"/>
      <c r="I64" s="272" t="s">
        <v>108</v>
      </c>
      <c r="J64" s="252"/>
      <c r="K64" s="232"/>
    </row>
    <row r="65" spans="1:11" ht="11.25" customHeight="1">
      <c r="A65" s="244" t="s">
        <v>559</v>
      </c>
      <c r="B65" s="241"/>
      <c r="C65" s="241"/>
      <c r="D65" s="241" t="s">
        <v>109</v>
      </c>
      <c r="E65" s="241"/>
      <c r="F65" s="244" t="s">
        <v>559</v>
      </c>
      <c r="G65" s="275"/>
      <c r="H65" s="275"/>
      <c r="I65" s="272" t="s">
        <v>109</v>
      </c>
      <c r="J65" s="252"/>
      <c r="K65" s="232"/>
    </row>
    <row r="66" spans="1:11" ht="11.25" customHeight="1">
      <c r="A66" s="244">
        <f>3.5</f>
        <v>3.5</v>
      </c>
      <c r="B66" s="241"/>
      <c r="C66" s="246" t="s">
        <v>281</v>
      </c>
      <c r="D66" s="241"/>
      <c r="E66" s="241"/>
      <c r="F66" s="244">
        <f>3.5</f>
        <v>3.5</v>
      </c>
      <c r="G66" s="276"/>
      <c r="H66" s="276" t="s">
        <v>110</v>
      </c>
      <c r="I66" s="273"/>
      <c r="J66" s="296" t="s">
        <v>910</v>
      </c>
      <c r="K66" s="232"/>
    </row>
    <row r="67" spans="1:11" ht="11.25" customHeight="1">
      <c r="A67" s="244" t="s">
        <v>561</v>
      </c>
      <c r="B67" s="241"/>
      <c r="C67" s="241"/>
      <c r="D67" s="241" t="s">
        <v>1514</v>
      </c>
      <c r="E67" s="241"/>
      <c r="F67" s="244" t="s">
        <v>561</v>
      </c>
      <c r="G67" s="275"/>
      <c r="H67" s="275"/>
      <c r="I67" s="272" t="s">
        <v>111</v>
      </c>
      <c r="J67" s="296" t="s">
        <v>910</v>
      </c>
      <c r="K67" s="232"/>
    </row>
    <row r="68" spans="1:11" ht="11.25" customHeight="1">
      <c r="A68" s="244" t="s">
        <v>563</v>
      </c>
      <c r="B68" s="241"/>
      <c r="C68" s="241"/>
      <c r="D68" s="241" t="s">
        <v>270</v>
      </c>
      <c r="E68" s="241" t="s">
        <v>902</v>
      </c>
      <c r="F68" s="244" t="s">
        <v>563</v>
      </c>
      <c r="G68" s="275"/>
      <c r="H68" s="275"/>
      <c r="I68" s="272" t="s">
        <v>112</v>
      </c>
      <c r="J68" s="252"/>
      <c r="K68" s="232"/>
    </row>
    <row r="69" spans="1:11" ht="11.25" customHeight="1">
      <c r="A69" s="244" t="s">
        <v>564</v>
      </c>
      <c r="B69" s="241"/>
      <c r="C69" s="241"/>
      <c r="D69" s="241" t="s">
        <v>291</v>
      </c>
      <c r="E69" s="241"/>
      <c r="F69" s="288"/>
      <c r="H69" s="278"/>
      <c r="I69" s="274"/>
      <c r="J69" s="252"/>
      <c r="K69" s="232"/>
    </row>
    <row r="70" spans="1:11" ht="11.25" customHeight="1">
      <c r="A70" s="244"/>
      <c r="B70" s="241"/>
      <c r="C70" s="241"/>
      <c r="D70" s="241"/>
      <c r="E70" s="241"/>
      <c r="F70" s="288"/>
      <c r="H70" s="278"/>
      <c r="I70" s="274"/>
      <c r="J70" s="252"/>
      <c r="K70" s="232"/>
    </row>
    <row r="71" spans="1:11" ht="11.25" customHeight="1">
      <c r="A71" s="289">
        <f>4</f>
        <v>4</v>
      </c>
      <c r="B71" s="284" t="s">
        <v>34</v>
      </c>
      <c r="C71" s="285"/>
      <c r="D71" s="285"/>
      <c r="E71" s="285"/>
      <c r="F71" s="289">
        <f>4</f>
        <v>4</v>
      </c>
      <c r="G71" s="286" t="s">
        <v>113</v>
      </c>
      <c r="H71" s="286"/>
      <c r="I71" s="287"/>
      <c r="J71" s="295"/>
      <c r="K71" s="232"/>
    </row>
    <row r="72" spans="1:11" ht="11.25" customHeight="1">
      <c r="A72" s="244">
        <f>4.1</f>
        <v>4.1</v>
      </c>
      <c r="B72" s="241"/>
      <c r="C72" s="246" t="s">
        <v>114</v>
      </c>
      <c r="D72" s="241"/>
      <c r="E72" s="241"/>
      <c r="F72" s="244">
        <f>4.1</f>
        <v>4.1</v>
      </c>
      <c r="G72" s="278"/>
      <c r="H72" s="278" t="s">
        <v>114</v>
      </c>
      <c r="I72" s="274"/>
      <c r="J72" s="252"/>
      <c r="K72" s="232"/>
    </row>
    <row r="73" spans="1:11" ht="11.25" customHeight="1">
      <c r="A73" s="244" t="s">
        <v>323</v>
      </c>
      <c r="B73" s="241"/>
      <c r="C73" s="241"/>
      <c r="D73" s="241" t="s">
        <v>114</v>
      </c>
      <c r="E73" s="241"/>
      <c r="F73" s="244" t="s">
        <v>323</v>
      </c>
      <c r="G73" s="275"/>
      <c r="H73" s="275"/>
      <c r="I73" s="272" t="s">
        <v>114</v>
      </c>
      <c r="J73" s="252"/>
      <c r="K73" s="232"/>
    </row>
    <row r="74" spans="1:11" ht="11.25" customHeight="1">
      <c r="A74" s="244">
        <f>4.2</f>
        <v>4.2</v>
      </c>
      <c r="B74" s="241"/>
      <c r="C74" s="246" t="s">
        <v>115</v>
      </c>
      <c r="D74" s="241"/>
      <c r="E74" s="241"/>
      <c r="F74" s="244">
        <f>4.2</f>
        <v>4.2</v>
      </c>
      <c r="G74" s="276"/>
      <c r="H74" s="276" t="s">
        <v>115</v>
      </c>
      <c r="I74" s="273"/>
      <c r="J74" s="252"/>
      <c r="K74" s="232"/>
    </row>
    <row r="75" spans="1:11" ht="11.25" customHeight="1">
      <c r="A75" s="244" t="s">
        <v>331</v>
      </c>
      <c r="B75" s="241"/>
      <c r="C75" s="241"/>
      <c r="D75" s="241" t="s">
        <v>116</v>
      </c>
      <c r="E75" s="241"/>
      <c r="F75" s="244" t="s">
        <v>331</v>
      </c>
      <c r="G75" s="275"/>
      <c r="H75" s="275"/>
      <c r="I75" s="272" t="s">
        <v>116</v>
      </c>
      <c r="J75" s="252"/>
      <c r="K75" s="232"/>
    </row>
    <row r="76" spans="1:11" ht="11.25" customHeight="1">
      <c r="A76" s="244" t="s">
        <v>333</v>
      </c>
      <c r="B76" s="241"/>
      <c r="C76" s="241"/>
      <c r="D76" s="241" t="s">
        <v>1516</v>
      </c>
      <c r="E76" s="241"/>
      <c r="F76" s="244" t="s">
        <v>333</v>
      </c>
      <c r="G76" s="275"/>
      <c r="H76" s="275"/>
      <c r="I76" s="272" t="s">
        <v>117</v>
      </c>
      <c r="J76" s="252"/>
      <c r="K76" s="232"/>
    </row>
    <row r="77" spans="1:11" ht="11.25" customHeight="1">
      <c r="A77" s="244" t="s">
        <v>570</v>
      </c>
      <c r="B77" s="241"/>
      <c r="C77" s="241"/>
      <c r="D77" s="241" t="s">
        <v>118</v>
      </c>
      <c r="E77" s="241"/>
      <c r="F77" s="244" t="s">
        <v>570</v>
      </c>
      <c r="G77" s="275"/>
      <c r="H77" s="275"/>
      <c r="I77" s="272" t="s">
        <v>118</v>
      </c>
      <c r="J77" s="252"/>
      <c r="K77" s="232"/>
    </row>
    <row r="78" spans="1:11" ht="11.25" customHeight="1">
      <c r="A78" s="244">
        <f>4.3</f>
        <v>4.3</v>
      </c>
      <c r="B78" s="241"/>
      <c r="C78" s="246" t="s">
        <v>806</v>
      </c>
      <c r="D78" s="241"/>
      <c r="E78" s="241"/>
      <c r="F78" s="244">
        <f>4.3</f>
        <v>4.3</v>
      </c>
      <c r="G78" s="276"/>
      <c r="H78" s="276" t="s">
        <v>119</v>
      </c>
      <c r="I78" s="273"/>
      <c r="J78" s="252"/>
      <c r="K78" s="232"/>
    </row>
    <row r="79" spans="1:11" ht="11.25" customHeight="1">
      <c r="A79" s="244" t="s">
        <v>337</v>
      </c>
      <c r="B79" s="241"/>
      <c r="C79" s="241"/>
      <c r="D79" s="241" t="s">
        <v>807</v>
      </c>
      <c r="E79" s="241"/>
      <c r="F79" s="244" t="s">
        <v>337</v>
      </c>
      <c r="G79" s="275"/>
      <c r="H79" s="275"/>
      <c r="I79" s="272" t="s">
        <v>316</v>
      </c>
      <c r="J79" s="252"/>
      <c r="K79" s="232"/>
    </row>
    <row r="80" spans="1:11" ht="11.25" customHeight="1">
      <c r="A80" s="244" t="s">
        <v>351</v>
      </c>
      <c r="B80" s="241"/>
      <c r="C80" s="241"/>
      <c r="D80" s="241" t="s">
        <v>120</v>
      </c>
      <c r="E80" s="241"/>
      <c r="F80" s="244" t="s">
        <v>351</v>
      </c>
      <c r="G80" s="275"/>
      <c r="H80" s="275"/>
      <c r="I80" s="272" t="s">
        <v>120</v>
      </c>
      <c r="J80" s="252"/>
      <c r="K80" s="232"/>
    </row>
    <row r="81" spans="1:11" ht="11.25" customHeight="1">
      <c r="A81" s="244" t="s">
        <v>354</v>
      </c>
      <c r="B81" s="241"/>
      <c r="C81" s="241"/>
      <c r="D81" s="241" t="s">
        <v>309</v>
      </c>
      <c r="E81" s="241"/>
      <c r="F81" s="244" t="s">
        <v>354</v>
      </c>
      <c r="G81" s="275"/>
      <c r="H81" s="275"/>
      <c r="I81" s="272" t="s">
        <v>121</v>
      </c>
      <c r="J81" s="252"/>
      <c r="K81" s="232"/>
    </row>
    <row r="82" spans="1:11" ht="11.25" customHeight="1">
      <c r="A82" s="244"/>
      <c r="B82" s="241"/>
      <c r="C82" s="241"/>
      <c r="D82" s="241"/>
      <c r="E82" s="241"/>
      <c r="F82" s="244"/>
      <c r="G82" s="275"/>
      <c r="H82" s="275"/>
      <c r="I82" s="272"/>
      <c r="J82" s="252"/>
      <c r="K82" s="232"/>
    </row>
    <row r="83" spans="1:11" ht="11.25" customHeight="1">
      <c r="A83" s="289">
        <f>5</f>
        <v>5</v>
      </c>
      <c r="B83" s="284" t="s">
        <v>127</v>
      </c>
      <c r="C83" s="285"/>
      <c r="D83" s="285"/>
      <c r="E83" s="285"/>
      <c r="F83" s="289">
        <f>5</f>
        <v>5</v>
      </c>
      <c r="G83" s="286" t="s">
        <v>122</v>
      </c>
      <c r="H83" s="286"/>
      <c r="I83" s="287"/>
      <c r="J83" s="298" t="s">
        <v>910</v>
      </c>
      <c r="K83" s="232"/>
    </row>
    <row r="84" spans="1:11" ht="11.25" customHeight="1">
      <c r="A84" s="244">
        <f>5.1</f>
        <v>5.1</v>
      </c>
      <c r="B84" s="241"/>
      <c r="C84" s="246" t="s">
        <v>576</v>
      </c>
      <c r="D84" s="241"/>
      <c r="E84" s="241"/>
      <c r="F84" s="244">
        <f>5.1</f>
        <v>5.1</v>
      </c>
      <c r="G84" s="276"/>
      <c r="H84" s="276" t="s">
        <v>123</v>
      </c>
      <c r="I84" s="273"/>
      <c r="J84" s="252"/>
      <c r="K84" s="232"/>
    </row>
    <row r="85" spans="1:11" ht="11.25" customHeight="1">
      <c r="A85" s="244" t="s">
        <v>413</v>
      </c>
      <c r="B85" s="241"/>
      <c r="C85" s="241"/>
      <c r="D85" s="242" t="s">
        <v>124</v>
      </c>
      <c r="E85" s="241"/>
      <c r="F85" s="244" t="s">
        <v>413</v>
      </c>
      <c r="G85" s="275"/>
      <c r="H85" s="275"/>
      <c r="I85" s="272" t="s">
        <v>124</v>
      </c>
      <c r="J85" s="252"/>
      <c r="K85" s="232"/>
    </row>
    <row r="86" spans="1:11" ht="11.25" customHeight="1">
      <c r="A86" s="244" t="s">
        <v>414</v>
      </c>
      <c r="B86" s="241"/>
      <c r="C86" s="241"/>
      <c r="D86" s="241" t="s">
        <v>146</v>
      </c>
      <c r="E86" s="241"/>
      <c r="F86" s="244" t="s">
        <v>414</v>
      </c>
      <c r="G86" s="275"/>
      <c r="H86" s="275"/>
      <c r="I86" s="272" t="s">
        <v>146</v>
      </c>
      <c r="J86" s="252"/>
      <c r="K86" s="232"/>
    </row>
    <row r="87" spans="1:11" ht="11.25" customHeight="1">
      <c r="A87" s="244" t="s">
        <v>415</v>
      </c>
      <c r="B87" s="241"/>
      <c r="C87" s="241"/>
      <c r="D87" s="241" t="s">
        <v>147</v>
      </c>
      <c r="E87" s="241"/>
      <c r="F87" s="244" t="s">
        <v>415</v>
      </c>
      <c r="G87" s="275"/>
      <c r="H87" s="275"/>
      <c r="I87" s="272" t="s">
        <v>147</v>
      </c>
      <c r="J87" s="252"/>
      <c r="K87" s="232"/>
    </row>
    <row r="88" spans="1:11" ht="11.25" customHeight="1">
      <c r="A88" s="244">
        <f>5.2</f>
        <v>5.2</v>
      </c>
      <c r="C88" s="245" t="s">
        <v>344</v>
      </c>
      <c r="D88" s="241"/>
      <c r="E88" s="241"/>
      <c r="F88" s="244">
        <f>5.2</f>
        <v>5.2</v>
      </c>
      <c r="G88" s="276"/>
      <c r="H88" s="276" t="s">
        <v>148</v>
      </c>
      <c r="I88" s="273"/>
      <c r="J88" s="252"/>
      <c r="K88" s="232"/>
    </row>
    <row r="89" spans="1:11" ht="11.25" customHeight="1">
      <c r="A89" s="244" t="s">
        <v>432</v>
      </c>
      <c r="B89" s="241"/>
      <c r="C89" s="241"/>
      <c r="D89" s="241" t="s">
        <v>585</v>
      </c>
      <c r="E89" s="241"/>
      <c r="F89" s="244" t="s">
        <v>432</v>
      </c>
      <c r="G89" s="275"/>
      <c r="H89" s="275"/>
      <c r="I89" s="272" t="s">
        <v>149</v>
      </c>
      <c r="J89" s="252"/>
      <c r="K89" s="232"/>
    </row>
    <row r="90" spans="1:11" ht="11.25" customHeight="1">
      <c r="A90" s="244" t="s">
        <v>587</v>
      </c>
      <c r="B90" s="241"/>
      <c r="C90" s="241"/>
      <c r="D90" s="241" t="s">
        <v>588</v>
      </c>
      <c r="E90" s="241"/>
      <c r="F90" s="244" t="s">
        <v>587</v>
      </c>
      <c r="G90" s="275"/>
      <c r="H90" s="275"/>
      <c r="I90" s="272" t="s">
        <v>150</v>
      </c>
      <c r="J90" s="252"/>
      <c r="K90" s="232"/>
    </row>
    <row r="91" spans="1:11" ht="11.25" customHeight="1">
      <c r="A91" s="244" t="s">
        <v>590</v>
      </c>
      <c r="B91" s="241"/>
      <c r="C91" s="241"/>
      <c r="D91" s="241" t="s">
        <v>591</v>
      </c>
      <c r="E91" s="241"/>
      <c r="F91" s="244" t="s">
        <v>590</v>
      </c>
      <c r="G91" s="275"/>
      <c r="H91" s="275"/>
      <c r="I91" s="272" t="s">
        <v>684</v>
      </c>
      <c r="J91" s="252"/>
      <c r="K91" s="232"/>
    </row>
    <row r="92" spans="1:11" ht="11.25" customHeight="1">
      <c r="A92" s="244" t="s">
        <v>594</v>
      </c>
      <c r="B92" s="241"/>
      <c r="C92" s="241"/>
      <c r="D92" s="242" t="s">
        <v>685</v>
      </c>
      <c r="E92" s="241"/>
      <c r="F92" s="244" t="s">
        <v>594</v>
      </c>
      <c r="G92" s="275"/>
      <c r="H92" s="275"/>
      <c r="I92" s="272" t="s">
        <v>685</v>
      </c>
      <c r="J92" s="252"/>
      <c r="K92" s="232"/>
    </row>
    <row r="93" spans="1:11" ht="11.25" customHeight="1">
      <c r="A93" s="244">
        <f>5.3</f>
        <v>5.3</v>
      </c>
      <c r="B93" s="241"/>
      <c r="C93" s="246" t="s">
        <v>0</v>
      </c>
      <c r="D93" s="241"/>
      <c r="E93" s="241"/>
      <c r="F93" s="244">
        <f>5.3</f>
        <v>5.3</v>
      </c>
      <c r="G93" s="276"/>
      <c r="H93" s="276" t="s">
        <v>1510</v>
      </c>
      <c r="I93" s="273"/>
      <c r="J93" s="252"/>
      <c r="K93" s="232"/>
    </row>
    <row r="94" spans="1:11" ht="11.25" customHeight="1">
      <c r="A94" s="244" t="s">
        <v>596</v>
      </c>
      <c r="B94" s="241"/>
      <c r="C94" s="241"/>
      <c r="D94" s="242" t="s">
        <v>363</v>
      </c>
      <c r="E94" s="241"/>
      <c r="F94" s="244" t="s">
        <v>596</v>
      </c>
      <c r="G94" s="275"/>
      <c r="H94" s="275"/>
      <c r="I94" s="272" t="s">
        <v>686</v>
      </c>
      <c r="J94" s="252"/>
      <c r="K94" s="232"/>
    </row>
    <row r="95" spans="1:11" ht="11.25" customHeight="1">
      <c r="A95" s="244" t="s">
        <v>598</v>
      </c>
      <c r="B95" s="241"/>
      <c r="C95" s="241"/>
      <c r="D95" s="242" t="s">
        <v>372</v>
      </c>
      <c r="E95" s="241"/>
      <c r="F95" s="244" t="s">
        <v>598</v>
      </c>
      <c r="G95" s="275"/>
      <c r="H95" s="275"/>
      <c r="I95" s="272" t="s">
        <v>687</v>
      </c>
      <c r="J95" s="296" t="s">
        <v>903</v>
      </c>
      <c r="K95" s="232"/>
    </row>
    <row r="96" spans="1:11" ht="11.25" customHeight="1">
      <c r="A96" s="244">
        <f>5.4</f>
        <v>5.4</v>
      </c>
      <c r="B96" s="241"/>
      <c r="C96" s="246" t="s">
        <v>377</v>
      </c>
      <c r="D96" s="241"/>
      <c r="E96" s="241"/>
      <c r="F96" s="244" t="s">
        <v>904</v>
      </c>
      <c r="G96" s="275"/>
      <c r="H96" s="275"/>
      <c r="I96" s="272" t="s">
        <v>1511</v>
      </c>
      <c r="J96" s="252"/>
      <c r="K96" s="232"/>
    </row>
    <row r="97" spans="1:11" ht="11.25" customHeight="1">
      <c r="A97" s="244" t="s">
        <v>601</v>
      </c>
      <c r="B97" s="241"/>
      <c r="C97" s="241"/>
      <c r="D97" s="241" t="s">
        <v>377</v>
      </c>
      <c r="E97" s="241"/>
      <c r="F97" s="244">
        <f>5.4</f>
        <v>5.4</v>
      </c>
      <c r="G97" s="276"/>
      <c r="H97" s="276" t="s">
        <v>688</v>
      </c>
      <c r="I97" s="273"/>
      <c r="J97" s="252"/>
      <c r="K97" s="232"/>
    </row>
    <row r="98" spans="5:11" ht="11.25" customHeight="1">
      <c r="E98" s="241"/>
      <c r="F98" s="244" t="s">
        <v>601</v>
      </c>
      <c r="G98" s="275"/>
      <c r="H98" s="275"/>
      <c r="I98" s="272" t="s">
        <v>689</v>
      </c>
      <c r="J98" s="296" t="s">
        <v>905</v>
      </c>
      <c r="K98" s="232"/>
    </row>
    <row r="99" spans="5:11" ht="11.25" customHeight="1">
      <c r="E99" s="241"/>
      <c r="F99" s="244" t="s">
        <v>906</v>
      </c>
      <c r="G99" s="275"/>
      <c r="H99" s="275"/>
      <c r="I99" s="272" t="s">
        <v>690</v>
      </c>
      <c r="J99" s="296" t="s">
        <v>908</v>
      </c>
      <c r="K99" s="232"/>
    </row>
    <row r="100" spans="5:11" ht="11.25" customHeight="1">
      <c r="E100" s="241"/>
      <c r="F100" s="244" t="s">
        <v>909</v>
      </c>
      <c r="G100" s="275"/>
      <c r="H100" s="275"/>
      <c r="I100" s="272" t="s">
        <v>691</v>
      </c>
      <c r="J100" s="296" t="s">
        <v>910</v>
      </c>
      <c r="K100" s="232"/>
    </row>
    <row r="101" spans="5:11" ht="11.25" customHeight="1">
      <c r="E101" s="241"/>
      <c r="F101" s="244"/>
      <c r="G101" s="275"/>
      <c r="H101" s="275"/>
      <c r="I101" s="272"/>
      <c r="J101" s="296"/>
      <c r="K101" s="232"/>
    </row>
    <row r="102" spans="1:11" ht="11.25" customHeight="1">
      <c r="A102" s="289">
        <f>6</f>
        <v>6</v>
      </c>
      <c r="B102" s="284" t="s">
        <v>128</v>
      </c>
      <c r="C102" s="285"/>
      <c r="D102" s="285"/>
      <c r="E102" s="285"/>
      <c r="F102" s="289">
        <f>6</f>
        <v>6</v>
      </c>
      <c r="G102" s="286" t="s">
        <v>692</v>
      </c>
      <c r="H102" s="286"/>
      <c r="I102" s="287"/>
      <c r="J102" s="295"/>
      <c r="K102" s="232"/>
    </row>
    <row r="103" spans="1:11" ht="11.25" customHeight="1">
      <c r="A103" s="244">
        <f>6.1</f>
        <v>6.1</v>
      </c>
      <c r="B103" s="241"/>
      <c r="C103" s="245" t="s">
        <v>693</v>
      </c>
      <c r="D103" s="241"/>
      <c r="E103" s="241"/>
      <c r="F103" s="244">
        <f>6.1</f>
        <v>6.1</v>
      </c>
      <c r="G103" s="276"/>
      <c r="H103" s="276" t="s">
        <v>693</v>
      </c>
      <c r="I103" s="273"/>
      <c r="J103" s="252"/>
      <c r="K103" s="232"/>
    </row>
    <row r="104" spans="1:11" ht="11.25" customHeight="1">
      <c r="A104" s="244" t="s">
        <v>434</v>
      </c>
      <c r="B104" s="241"/>
      <c r="C104" s="241"/>
      <c r="D104" s="242" t="s">
        <v>441</v>
      </c>
      <c r="E104" s="241"/>
      <c r="F104" s="244" t="s">
        <v>434</v>
      </c>
      <c r="G104" s="275"/>
      <c r="H104" s="275"/>
      <c r="I104" s="272" t="s">
        <v>694</v>
      </c>
      <c r="J104" s="252"/>
      <c r="K104" s="232"/>
    </row>
    <row r="105" spans="1:11" ht="11.25" customHeight="1">
      <c r="A105" s="244" t="s">
        <v>435</v>
      </c>
      <c r="B105" s="241"/>
      <c r="C105" s="241"/>
      <c r="D105" s="242" t="s">
        <v>695</v>
      </c>
      <c r="E105" s="241"/>
      <c r="F105" s="244" t="s">
        <v>435</v>
      </c>
      <c r="G105" s="275"/>
      <c r="H105" s="275"/>
      <c r="I105" s="272" t="s">
        <v>695</v>
      </c>
      <c r="J105" s="252"/>
      <c r="K105" s="232"/>
    </row>
    <row r="106" spans="1:11" ht="11.25" customHeight="1">
      <c r="A106" s="244" t="s">
        <v>436</v>
      </c>
      <c r="B106" s="241"/>
      <c r="C106" s="241"/>
      <c r="D106" s="242" t="s">
        <v>696</v>
      </c>
      <c r="E106" s="241"/>
      <c r="F106" s="244" t="s">
        <v>436</v>
      </c>
      <c r="G106" s="275"/>
      <c r="H106" s="275"/>
      <c r="I106" s="272" t="s">
        <v>696</v>
      </c>
      <c r="J106" s="252"/>
      <c r="K106" s="232"/>
    </row>
    <row r="107" spans="1:11" ht="11.25" customHeight="1">
      <c r="A107" s="244">
        <f>6.2</f>
        <v>6.2</v>
      </c>
      <c r="B107" s="241"/>
      <c r="C107" s="246" t="s">
        <v>697</v>
      </c>
      <c r="D107" s="241"/>
      <c r="E107" s="241"/>
      <c r="F107" s="244">
        <f>6.2</f>
        <v>6.2</v>
      </c>
      <c r="G107" s="276"/>
      <c r="H107" s="276" t="s">
        <v>697</v>
      </c>
      <c r="I107" s="273"/>
      <c r="J107" s="252"/>
      <c r="K107" s="232"/>
    </row>
    <row r="108" spans="1:11" ht="11.25" customHeight="1">
      <c r="A108" s="244" t="s">
        <v>438</v>
      </c>
      <c r="B108" s="241"/>
      <c r="C108" s="241"/>
      <c r="D108" s="241" t="s">
        <v>697</v>
      </c>
      <c r="E108" s="242"/>
      <c r="F108" s="244" t="s">
        <v>438</v>
      </c>
      <c r="G108" s="275"/>
      <c r="H108" s="275"/>
      <c r="I108" s="272" t="s">
        <v>697</v>
      </c>
      <c r="J108" s="252"/>
      <c r="K108" s="232"/>
    </row>
    <row r="109" spans="1:11" ht="11.25" customHeight="1">
      <c r="A109" s="244"/>
      <c r="B109" s="241"/>
      <c r="C109" s="241"/>
      <c r="D109" s="241"/>
      <c r="E109" s="242"/>
      <c r="F109" s="244"/>
      <c r="G109" s="275"/>
      <c r="H109" s="275"/>
      <c r="I109" s="272"/>
      <c r="J109" s="252"/>
      <c r="K109" s="232"/>
    </row>
    <row r="110" spans="1:11" ht="11.25" customHeight="1">
      <c r="A110" s="289">
        <f>7</f>
        <v>7</v>
      </c>
      <c r="B110" s="284" t="s">
        <v>698</v>
      </c>
      <c r="C110" s="285"/>
      <c r="D110" s="285"/>
      <c r="E110" s="285"/>
      <c r="F110" s="289">
        <f>7</f>
        <v>7</v>
      </c>
      <c r="G110" s="286" t="s">
        <v>698</v>
      </c>
      <c r="H110" s="286"/>
      <c r="I110" s="287"/>
      <c r="J110" s="295"/>
      <c r="K110" s="232"/>
    </row>
    <row r="111" spans="1:11" ht="11.25" customHeight="1">
      <c r="A111" s="244">
        <f>7.1</f>
        <v>7.1</v>
      </c>
      <c r="B111" s="241"/>
      <c r="C111" s="246" t="s">
        <v>699</v>
      </c>
      <c r="D111" s="241"/>
      <c r="E111" s="241"/>
      <c r="F111" s="244">
        <f>7.1</f>
        <v>7.1</v>
      </c>
      <c r="G111" s="276"/>
      <c r="H111" s="276" t="s">
        <v>699</v>
      </c>
      <c r="I111" s="273"/>
      <c r="J111" s="252"/>
      <c r="K111" s="232"/>
    </row>
    <row r="112" spans="1:11" ht="11.25" customHeight="1">
      <c r="A112" s="244" t="s">
        <v>440</v>
      </c>
      <c r="B112" s="241"/>
      <c r="C112" s="241"/>
      <c r="D112" s="241" t="s">
        <v>700</v>
      </c>
      <c r="E112" s="241"/>
      <c r="F112" s="244" t="s">
        <v>440</v>
      </c>
      <c r="G112" s="275"/>
      <c r="H112" s="275"/>
      <c r="I112" s="272" t="s">
        <v>700</v>
      </c>
      <c r="J112" s="252"/>
      <c r="K112" s="232"/>
    </row>
    <row r="113" spans="1:11" ht="11.25" customHeight="1">
      <c r="A113" s="244" t="s">
        <v>442</v>
      </c>
      <c r="B113" s="241"/>
      <c r="C113" s="241"/>
      <c r="D113" s="241" t="s">
        <v>701</v>
      </c>
      <c r="E113" s="241"/>
      <c r="F113" s="244" t="s">
        <v>442</v>
      </c>
      <c r="G113" s="275"/>
      <c r="H113" s="275"/>
      <c r="I113" s="272" t="s">
        <v>701</v>
      </c>
      <c r="J113" s="252"/>
      <c r="K113" s="232"/>
    </row>
    <row r="114" spans="1:11" ht="11.25" customHeight="1">
      <c r="A114" s="244" t="s">
        <v>443</v>
      </c>
      <c r="B114" s="241"/>
      <c r="C114" s="241"/>
      <c r="D114" s="241" t="s">
        <v>420</v>
      </c>
      <c r="E114" s="241"/>
      <c r="F114" s="244" t="s">
        <v>443</v>
      </c>
      <c r="G114" s="275"/>
      <c r="H114" s="275"/>
      <c r="I114" s="272" t="s">
        <v>702</v>
      </c>
      <c r="J114" s="252"/>
      <c r="K114" s="232"/>
    </row>
    <row r="115" spans="1:11" ht="11.25" customHeight="1">
      <c r="A115" s="244" t="s">
        <v>618</v>
      </c>
      <c r="B115" s="241"/>
      <c r="C115" s="241"/>
      <c r="D115" s="241" t="s">
        <v>425</v>
      </c>
      <c r="E115" s="241"/>
      <c r="F115" s="244" t="s">
        <v>618</v>
      </c>
      <c r="G115" s="275"/>
      <c r="H115" s="275"/>
      <c r="I115" s="272" t="s">
        <v>703</v>
      </c>
      <c r="J115" s="252"/>
      <c r="K115" s="232"/>
    </row>
    <row r="116" spans="1:11" ht="11.25" customHeight="1">
      <c r="A116" s="244" t="s">
        <v>619</v>
      </c>
      <c r="B116" s="241"/>
      <c r="C116" s="241"/>
      <c r="D116" s="241" t="s">
        <v>430</v>
      </c>
      <c r="E116" s="241"/>
      <c r="F116" s="244" t="s">
        <v>619</v>
      </c>
      <c r="G116" s="275"/>
      <c r="H116" s="275"/>
      <c r="I116" s="272" t="s">
        <v>704</v>
      </c>
      <c r="J116" s="252"/>
      <c r="K116" s="232"/>
    </row>
    <row r="117" spans="1:11" ht="11.25" customHeight="1">
      <c r="A117" s="244">
        <f>7.2</f>
        <v>7.2</v>
      </c>
      <c r="B117" s="241"/>
      <c r="C117" s="246" t="s">
        <v>705</v>
      </c>
      <c r="D117" s="241"/>
      <c r="E117" s="241"/>
      <c r="F117" s="244">
        <f>7.2</f>
        <v>7.2</v>
      </c>
      <c r="G117" s="276"/>
      <c r="H117" s="276" t="s">
        <v>705</v>
      </c>
      <c r="I117" s="273"/>
      <c r="J117" s="252"/>
      <c r="K117" s="232"/>
    </row>
    <row r="118" spans="1:11" ht="11.25" customHeight="1">
      <c r="A118" s="244" t="s">
        <v>445</v>
      </c>
      <c r="B118" s="241"/>
      <c r="C118" s="241"/>
      <c r="D118" s="241" t="s">
        <v>705</v>
      </c>
      <c r="E118" s="241"/>
      <c r="F118" s="244" t="s">
        <v>445</v>
      </c>
      <c r="G118" s="275"/>
      <c r="H118" s="275"/>
      <c r="I118" s="272" t="s">
        <v>705</v>
      </c>
      <c r="J118" s="252"/>
      <c r="K118" s="232"/>
    </row>
    <row r="119" spans="1:11" ht="11.25" customHeight="1">
      <c r="A119" s="244"/>
      <c r="B119" s="241"/>
      <c r="C119" s="241"/>
      <c r="D119" s="241"/>
      <c r="E119" s="241"/>
      <c r="F119" s="244"/>
      <c r="G119" s="275"/>
      <c r="H119" s="275"/>
      <c r="I119" s="272"/>
      <c r="J119" s="252"/>
      <c r="K119" s="232"/>
    </row>
    <row r="120" spans="1:11" ht="11.25" customHeight="1">
      <c r="A120" s="289">
        <f>8</f>
        <v>8</v>
      </c>
      <c r="B120" s="286" t="s">
        <v>706</v>
      </c>
      <c r="C120" s="285"/>
      <c r="D120" s="285"/>
      <c r="E120" s="285"/>
      <c r="F120" s="289">
        <f>8</f>
        <v>8</v>
      </c>
      <c r="G120" s="286" t="s">
        <v>706</v>
      </c>
      <c r="H120" s="286"/>
      <c r="I120" s="287"/>
      <c r="J120" s="295"/>
      <c r="K120" s="232"/>
    </row>
    <row r="121" spans="1:11" ht="11.25" customHeight="1">
      <c r="A121" s="244">
        <f>8.1</f>
        <v>8.1</v>
      </c>
      <c r="B121" s="241"/>
      <c r="C121" s="246" t="s">
        <v>707</v>
      </c>
      <c r="D121" s="241"/>
      <c r="E121" s="241"/>
      <c r="F121" s="244">
        <f>8.1</f>
        <v>8.1</v>
      </c>
      <c r="G121" s="276"/>
      <c r="H121" s="276" t="s">
        <v>707</v>
      </c>
      <c r="I121" s="273"/>
      <c r="J121" s="252"/>
      <c r="K121" s="232"/>
    </row>
    <row r="122" spans="1:11" ht="11.25" customHeight="1">
      <c r="A122" s="244" t="s">
        <v>455</v>
      </c>
      <c r="B122" s="241"/>
      <c r="C122" s="241"/>
      <c r="D122" s="241" t="s">
        <v>622</v>
      </c>
      <c r="E122" s="242"/>
      <c r="F122" s="244" t="s">
        <v>455</v>
      </c>
      <c r="G122" s="275"/>
      <c r="H122" s="275"/>
      <c r="I122" s="272" t="s">
        <v>708</v>
      </c>
      <c r="J122" s="252"/>
      <c r="K122" s="232"/>
    </row>
    <row r="123" spans="1:11" ht="11.25" customHeight="1">
      <c r="A123" s="244" t="s">
        <v>459</v>
      </c>
      <c r="B123" s="241"/>
      <c r="C123" s="241"/>
      <c r="D123" s="241" t="s">
        <v>624</v>
      </c>
      <c r="E123" s="241"/>
      <c r="F123" s="244" t="s">
        <v>459</v>
      </c>
      <c r="G123" s="275"/>
      <c r="H123" s="275"/>
      <c r="I123" s="272" t="s">
        <v>709</v>
      </c>
      <c r="J123" s="69"/>
      <c r="K123" s="232"/>
    </row>
    <row r="124" spans="1:11" ht="11.25" customHeight="1">
      <c r="A124" s="244"/>
      <c r="B124" s="241"/>
      <c r="C124" s="241"/>
      <c r="D124" s="241"/>
      <c r="E124" s="241"/>
      <c r="F124" s="244"/>
      <c r="G124" s="275"/>
      <c r="H124" s="275"/>
      <c r="I124" s="272"/>
      <c r="J124" s="69"/>
      <c r="K124" s="232"/>
    </row>
    <row r="125" spans="1:11" ht="11.25" customHeight="1">
      <c r="A125" s="289">
        <f>9</f>
        <v>9</v>
      </c>
      <c r="B125" s="284" t="s">
        <v>129</v>
      </c>
      <c r="C125" s="285"/>
      <c r="D125" s="285"/>
      <c r="E125" s="271"/>
      <c r="F125" s="289">
        <f>9</f>
        <v>9</v>
      </c>
      <c r="G125" s="286" t="s">
        <v>710</v>
      </c>
      <c r="H125" s="286"/>
      <c r="I125" s="287"/>
      <c r="J125" s="297"/>
      <c r="K125" s="232"/>
    </row>
    <row r="126" spans="1:11" ht="11.25" customHeight="1">
      <c r="A126" s="244">
        <f>9.1</f>
        <v>9.1</v>
      </c>
      <c r="B126" s="241"/>
      <c r="C126" s="246" t="s">
        <v>628</v>
      </c>
      <c r="D126" s="241"/>
      <c r="E126" s="241"/>
      <c r="F126" s="244">
        <f>9.1</f>
        <v>9.1</v>
      </c>
      <c r="G126" s="276"/>
      <c r="H126" s="276" t="s">
        <v>711</v>
      </c>
      <c r="I126" s="273"/>
      <c r="J126" s="69"/>
      <c r="K126" s="232"/>
    </row>
    <row r="127" spans="1:11" ht="11.25" customHeight="1">
      <c r="A127" s="244" t="s">
        <v>630</v>
      </c>
      <c r="B127" s="241"/>
      <c r="C127" s="241"/>
      <c r="D127" s="241" t="s">
        <v>469</v>
      </c>
      <c r="E127" s="242"/>
      <c r="F127" s="244" t="s">
        <v>630</v>
      </c>
      <c r="G127" s="275"/>
      <c r="H127" s="275"/>
      <c r="I127" s="272" t="s">
        <v>712</v>
      </c>
      <c r="J127" s="69"/>
      <c r="K127" s="232"/>
    </row>
    <row r="128" spans="1:11" ht="11.25" customHeight="1">
      <c r="A128" s="244" t="s">
        <v>631</v>
      </c>
      <c r="B128" s="241"/>
      <c r="C128" s="241"/>
      <c r="D128" s="241" t="s">
        <v>474</v>
      </c>
      <c r="E128" s="241"/>
      <c r="F128" s="244" t="s">
        <v>631</v>
      </c>
      <c r="G128" s="275"/>
      <c r="H128" s="275"/>
      <c r="I128" s="272" t="s">
        <v>713</v>
      </c>
      <c r="J128" s="69"/>
      <c r="K128" s="232"/>
    </row>
    <row r="129" spans="1:11" ht="11.25" customHeight="1">
      <c r="A129" s="277">
        <v>9.2</v>
      </c>
      <c r="B129" s="241"/>
      <c r="C129" s="246" t="s">
        <v>451</v>
      </c>
      <c r="D129" s="241"/>
      <c r="E129" s="241"/>
      <c r="F129" s="277">
        <v>9.2</v>
      </c>
      <c r="G129" s="276"/>
      <c r="H129" s="276" t="s">
        <v>53</v>
      </c>
      <c r="I129" s="273"/>
      <c r="J129" s="69"/>
      <c r="K129" s="232"/>
    </row>
    <row r="130" spans="1:11" ht="11.25" customHeight="1">
      <c r="A130" s="244" t="s">
        <v>635</v>
      </c>
      <c r="B130" s="241"/>
      <c r="C130" s="241"/>
      <c r="D130" s="241" t="s">
        <v>457</v>
      </c>
      <c r="E130" s="241"/>
      <c r="F130" s="244" t="s">
        <v>635</v>
      </c>
      <c r="G130" s="275"/>
      <c r="H130" s="275"/>
      <c r="I130" s="272" t="s">
        <v>714</v>
      </c>
      <c r="J130" s="69"/>
      <c r="K130" s="232"/>
    </row>
    <row r="131" spans="1:11" ht="11.25" customHeight="1">
      <c r="A131" s="244" t="s">
        <v>636</v>
      </c>
      <c r="B131" s="241"/>
      <c r="C131" s="241"/>
      <c r="D131" s="241" t="s">
        <v>715</v>
      </c>
      <c r="E131" s="241"/>
      <c r="F131" s="244" t="s">
        <v>636</v>
      </c>
      <c r="G131" s="275"/>
      <c r="H131" s="275"/>
      <c r="I131" s="272" t="s">
        <v>715</v>
      </c>
      <c r="J131" s="69"/>
      <c r="K131" s="232"/>
    </row>
    <row r="132" spans="1:11" ht="11.25" customHeight="1">
      <c r="A132" s="277">
        <v>9.3</v>
      </c>
      <c r="B132" s="241"/>
      <c r="C132" s="246" t="s">
        <v>640</v>
      </c>
      <c r="D132" s="241"/>
      <c r="E132" s="241"/>
      <c r="F132" s="277">
        <v>9.3</v>
      </c>
      <c r="G132" s="276"/>
      <c r="H132" s="276" t="s">
        <v>716</v>
      </c>
      <c r="I132" s="273"/>
      <c r="J132" s="69"/>
      <c r="K132" s="232"/>
    </row>
    <row r="133" spans="1:11" ht="11.25" customHeight="1">
      <c r="A133" s="244" t="s">
        <v>863</v>
      </c>
      <c r="B133" s="241"/>
      <c r="C133" s="241"/>
      <c r="D133" s="241" t="s">
        <v>479</v>
      </c>
      <c r="E133" s="241"/>
      <c r="F133" s="244" t="s">
        <v>863</v>
      </c>
      <c r="G133" s="275"/>
      <c r="H133" s="275"/>
      <c r="I133" s="272" t="s">
        <v>717</v>
      </c>
      <c r="J133" s="69"/>
      <c r="K133" s="232"/>
    </row>
    <row r="134" spans="1:11" ht="11.25" customHeight="1">
      <c r="A134" s="244" t="s">
        <v>864</v>
      </c>
      <c r="B134" s="241"/>
      <c r="C134" s="241"/>
      <c r="D134" s="241" t="s">
        <v>718</v>
      </c>
      <c r="E134" s="241"/>
      <c r="F134" s="244" t="s">
        <v>864</v>
      </c>
      <c r="G134" s="275"/>
      <c r="H134" s="275"/>
      <c r="I134" s="272" t="s">
        <v>718</v>
      </c>
      <c r="J134" s="69" t="s">
        <v>1515</v>
      </c>
      <c r="K134" s="232"/>
    </row>
    <row r="135" spans="1:11" ht="11.25" customHeight="1">
      <c r="A135" s="244" t="s">
        <v>865</v>
      </c>
      <c r="B135" s="241"/>
      <c r="C135" s="241"/>
      <c r="D135" s="241" t="s">
        <v>719</v>
      </c>
      <c r="E135" s="241"/>
      <c r="F135" s="244" t="s">
        <v>865</v>
      </c>
      <c r="G135" s="275"/>
      <c r="H135" s="275"/>
      <c r="I135" s="272" t="s">
        <v>719</v>
      </c>
      <c r="J135" s="69"/>
      <c r="K135" s="232"/>
    </row>
    <row r="136" spans="1:11" ht="11.25" customHeight="1">
      <c r="A136" s="240" t="s">
        <v>646</v>
      </c>
      <c r="B136" s="241"/>
      <c r="C136" s="241"/>
      <c r="D136" s="241" t="s">
        <v>647</v>
      </c>
      <c r="E136" s="241"/>
      <c r="F136" s="240" t="s">
        <v>646</v>
      </c>
      <c r="G136" s="275"/>
      <c r="H136" s="275"/>
      <c r="I136" s="272" t="s">
        <v>720</v>
      </c>
      <c r="J136" s="69"/>
      <c r="K136" s="232"/>
    </row>
    <row r="137" spans="1:11" ht="11.25" customHeight="1">
      <c r="A137" s="240" t="s">
        <v>649</v>
      </c>
      <c r="B137" s="241"/>
      <c r="C137" s="241"/>
      <c r="D137" s="241" t="s">
        <v>381</v>
      </c>
      <c r="E137" s="241"/>
      <c r="F137" s="240" t="s">
        <v>649</v>
      </c>
      <c r="G137" s="275"/>
      <c r="H137" s="275"/>
      <c r="I137" s="272" t="s">
        <v>721</v>
      </c>
      <c r="J137" s="69"/>
      <c r="K137" s="232"/>
    </row>
    <row r="138" spans="1:11" ht="11.25" customHeight="1">
      <c r="A138" s="244" t="s">
        <v>651</v>
      </c>
      <c r="B138" s="241"/>
      <c r="C138" s="241"/>
      <c r="D138" s="241" t="s">
        <v>489</v>
      </c>
      <c r="E138" s="241"/>
      <c r="F138" s="244" t="s">
        <v>651</v>
      </c>
      <c r="G138" s="275"/>
      <c r="H138" s="275"/>
      <c r="I138" s="272" t="s">
        <v>722</v>
      </c>
      <c r="J138" s="69"/>
      <c r="K138" s="232"/>
    </row>
    <row r="139" spans="1:11" ht="11.25" customHeight="1">
      <c r="A139" s="277">
        <v>9.4</v>
      </c>
      <c r="B139" s="241"/>
      <c r="C139" s="246" t="s">
        <v>490</v>
      </c>
      <c r="D139" s="241"/>
      <c r="E139" s="241"/>
      <c r="F139" s="277">
        <v>9.4</v>
      </c>
      <c r="G139" s="276"/>
      <c r="H139" s="276" t="s">
        <v>723</v>
      </c>
      <c r="I139" s="273"/>
      <c r="J139" s="69"/>
      <c r="K139" s="232"/>
    </row>
    <row r="140" spans="1:11" ht="11.25" customHeight="1">
      <c r="A140" s="244" t="s">
        <v>652</v>
      </c>
      <c r="B140" s="241"/>
      <c r="C140" s="241"/>
      <c r="D140" s="241" t="s">
        <v>724</v>
      </c>
      <c r="E140" s="242"/>
      <c r="F140" s="244" t="s">
        <v>652</v>
      </c>
      <c r="G140" s="275"/>
      <c r="H140" s="275"/>
      <c r="I140" s="272" t="s">
        <v>724</v>
      </c>
      <c r="J140" s="69"/>
      <c r="K140" s="232"/>
    </row>
    <row r="141" spans="1:11" ht="11.25" customHeight="1">
      <c r="A141" s="244" t="s">
        <v>653</v>
      </c>
      <c r="B141" s="241"/>
      <c r="C141" s="241"/>
      <c r="D141" s="241" t="s">
        <v>725</v>
      </c>
      <c r="E141" s="242"/>
      <c r="F141" s="244" t="s">
        <v>653</v>
      </c>
      <c r="G141" s="275"/>
      <c r="H141" s="275"/>
      <c r="I141" s="272" t="s">
        <v>725</v>
      </c>
      <c r="J141" s="69"/>
      <c r="K141" s="232"/>
    </row>
    <row r="142" spans="1:11" ht="11.25" customHeight="1">
      <c r="A142" s="244"/>
      <c r="B142" s="241"/>
      <c r="C142" s="241"/>
      <c r="D142" s="241"/>
      <c r="E142" s="242"/>
      <c r="F142" s="244"/>
      <c r="G142" s="275"/>
      <c r="H142" s="275"/>
      <c r="I142" s="272"/>
      <c r="J142" s="69"/>
      <c r="K142" s="232"/>
    </row>
    <row r="143" spans="1:11" ht="11.25" customHeight="1">
      <c r="A143" s="289">
        <f>10</f>
        <v>10</v>
      </c>
      <c r="B143" s="284" t="s">
        <v>726</v>
      </c>
      <c r="C143" s="285"/>
      <c r="D143" s="285"/>
      <c r="E143" s="285"/>
      <c r="F143" s="289">
        <f>10</f>
        <v>10</v>
      </c>
      <c r="G143" s="286" t="s">
        <v>726</v>
      </c>
      <c r="H143" s="286"/>
      <c r="I143" s="287"/>
      <c r="J143" s="297"/>
      <c r="K143" s="232"/>
    </row>
    <row r="144" spans="1:11" ht="11.25" customHeight="1">
      <c r="A144" s="244">
        <f>10.1</f>
        <v>10.1</v>
      </c>
      <c r="B144" s="241"/>
      <c r="C144" s="246" t="s">
        <v>869</v>
      </c>
      <c r="D144" s="241"/>
      <c r="E144" s="241"/>
      <c r="F144" s="244">
        <f>10.1</f>
        <v>10.1</v>
      </c>
      <c r="G144" s="276"/>
      <c r="H144" s="276" t="s">
        <v>727</v>
      </c>
      <c r="I144" s="273"/>
      <c r="J144" s="69"/>
      <c r="K144" s="232"/>
    </row>
    <row r="145" spans="1:11" ht="11.25" customHeight="1">
      <c r="A145" s="244" t="s">
        <v>659</v>
      </c>
      <c r="B145" s="241"/>
      <c r="C145" s="241"/>
      <c r="D145" s="241" t="s">
        <v>1517</v>
      </c>
      <c r="E145" s="241"/>
      <c r="F145" s="244" t="s">
        <v>659</v>
      </c>
      <c r="G145" s="275"/>
      <c r="H145" s="275"/>
      <c r="I145" s="272" t="s">
        <v>728</v>
      </c>
      <c r="J145" s="69"/>
      <c r="K145" s="232"/>
    </row>
    <row r="146" spans="1:11" ht="11.25" customHeight="1">
      <c r="A146" s="244" t="s">
        <v>662</v>
      </c>
      <c r="B146" s="241"/>
      <c r="C146" s="241"/>
      <c r="D146" s="241" t="s">
        <v>729</v>
      </c>
      <c r="E146" s="241"/>
      <c r="F146" s="244" t="s">
        <v>662</v>
      </c>
      <c r="G146" s="275"/>
      <c r="H146" s="275"/>
      <c r="I146" s="272" t="s">
        <v>729</v>
      </c>
      <c r="J146" s="69"/>
      <c r="K146" s="232"/>
    </row>
    <row r="147" spans="1:11" ht="11.25" customHeight="1">
      <c r="A147" s="244" t="s">
        <v>664</v>
      </c>
      <c r="B147" s="241"/>
      <c r="C147" s="241"/>
      <c r="D147" s="241" t="s">
        <v>1518</v>
      </c>
      <c r="E147" s="241"/>
      <c r="F147" s="244" t="s">
        <v>664</v>
      </c>
      <c r="G147" s="275"/>
      <c r="H147" s="275"/>
      <c r="I147" s="272" t="s">
        <v>730</v>
      </c>
      <c r="J147" s="69"/>
      <c r="K147" s="232"/>
    </row>
    <row r="148" spans="1:11" ht="11.25" customHeight="1">
      <c r="A148" s="244"/>
      <c r="B148" s="241"/>
      <c r="C148" s="241"/>
      <c r="D148" s="241"/>
      <c r="E148" s="241"/>
      <c r="F148" s="244"/>
      <c r="G148" s="275"/>
      <c r="H148" s="275"/>
      <c r="I148" s="272"/>
      <c r="J148" s="69"/>
      <c r="K148" s="232"/>
    </row>
    <row r="149" spans="1:11" ht="11.25" customHeight="1">
      <c r="A149" s="289">
        <f>11</f>
        <v>11</v>
      </c>
      <c r="B149" s="284" t="s">
        <v>871</v>
      </c>
      <c r="C149" s="285"/>
      <c r="D149" s="285"/>
      <c r="E149" s="293" t="s">
        <v>911</v>
      </c>
      <c r="F149" s="289">
        <f>11</f>
        <v>11</v>
      </c>
      <c r="G149" s="286" t="s">
        <v>731</v>
      </c>
      <c r="H149" s="286"/>
      <c r="I149" s="287"/>
      <c r="J149" s="297" t="s">
        <v>917</v>
      </c>
      <c r="K149" s="232"/>
    </row>
    <row r="150" spans="1:11" ht="11.25" customHeight="1">
      <c r="A150" s="244">
        <f>11.1</f>
        <v>11.1</v>
      </c>
      <c r="B150" s="241"/>
      <c r="C150" s="246" t="s">
        <v>734</v>
      </c>
      <c r="D150" s="241"/>
      <c r="E150" s="241" t="s">
        <v>912</v>
      </c>
      <c r="F150" s="244">
        <f>11.1</f>
        <v>11.1</v>
      </c>
      <c r="G150" s="276"/>
      <c r="H150" s="276" t="s">
        <v>732</v>
      </c>
      <c r="I150" s="273"/>
      <c r="J150" s="69" t="s">
        <v>917</v>
      </c>
      <c r="K150" s="232"/>
    </row>
    <row r="151" spans="1:11" ht="11.25" customHeight="1">
      <c r="A151" s="244" t="s">
        <v>668</v>
      </c>
      <c r="B151" s="241"/>
      <c r="C151" s="241"/>
      <c r="D151" s="241" t="s">
        <v>734</v>
      </c>
      <c r="E151" s="241" t="s">
        <v>913</v>
      </c>
      <c r="F151" s="244" t="s">
        <v>668</v>
      </c>
      <c r="G151" s="275"/>
      <c r="H151" s="275"/>
      <c r="I151" s="272" t="s">
        <v>1512</v>
      </c>
      <c r="J151" s="69" t="s">
        <v>917</v>
      </c>
      <c r="K151" s="232"/>
    </row>
    <row r="152" spans="1:11" ht="11.25" customHeight="1">
      <c r="A152" s="244">
        <f>11.2</f>
        <v>11.2</v>
      </c>
      <c r="B152" s="241"/>
      <c r="C152" s="246" t="s">
        <v>873</v>
      </c>
      <c r="D152" s="241"/>
      <c r="E152" s="241" t="s">
        <v>911</v>
      </c>
      <c r="F152" s="244" t="s">
        <v>919</v>
      </c>
      <c r="G152" s="275"/>
      <c r="H152" s="275"/>
      <c r="I152" s="272" t="s">
        <v>1513</v>
      </c>
      <c r="J152" s="69" t="s">
        <v>917</v>
      </c>
      <c r="K152" s="232"/>
    </row>
    <row r="153" spans="1:11" ht="11.25" customHeight="1">
      <c r="A153" s="244" t="s">
        <v>671</v>
      </c>
      <c r="B153" s="241"/>
      <c r="C153" s="241"/>
      <c r="D153" s="241" t="s">
        <v>690</v>
      </c>
      <c r="E153" s="241" t="s">
        <v>914</v>
      </c>
      <c r="F153" s="244">
        <f>11.2</f>
        <v>11.2</v>
      </c>
      <c r="G153" s="276"/>
      <c r="H153" s="276" t="s">
        <v>733</v>
      </c>
      <c r="I153" s="273"/>
      <c r="J153" s="69" t="s">
        <v>920</v>
      </c>
      <c r="K153" s="232"/>
    </row>
    <row r="154" spans="1:11" ht="11.25" customHeight="1">
      <c r="A154" s="244" t="s">
        <v>673</v>
      </c>
      <c r="B154" s="241"/>
      <c r="C154" s="241"/>
      <c r="D154" s="241" t="s">
        <v>674</v>
      </c>
      <c r="E154" s="241" t="s">
        <v>915</v>
      </c>
      <c r="F154" s="244" t="s">
        <v>671</v>
      </c>
      <c r="G154" s="275"/>
      <c r="H154" s="275"/>
      <c r="I154" s="272" t="s">
        <v>734</v>
      </c>
      <c r="J154" s="69" t="s">
        <v>921</v>
      </c>
      <c r="K154" s="232"/>
    </row>
    <row r="155" spans="1:11" ht="11.25" customHeight="1">
      <c r="A155" s="244">
        <f>11.3</f>
        <v>11.3</v>
      </c>
      <c r="B155" s="241"/>
      <c r="C155" s="246" t="s">
        <v>511</v>
      </c>
      <c r="D155" s="241"/>
      <c r="E155" s="241" t="s">
        <v>911</v>
      </c>
      <c r="F155" s="232"/>
      <c r="G155" s="5"/>
      <c r="H155" s="5"/>
      <c r="I155" s="5"/>
      <c r="J155" s="69"/>
      <c r="K155" s="232"/>
    </row>
    <row r="156" spans="1:11" ht="11.25" customHeight="1">
      <c r="A156" s="279" t="s">
        <v>677</v>
      </c>
      <c r="B156" s="248"/>
      <c r="C156" s="248"/>
      <c r="D156" s="248" t="s">
        <v>511</v>
      </c>
      <c r="E156" s="241" t="s">
        <v>916</v>
      </c>
      <c r="F156" s="232"/>
      <c r="G156" s="5"/>
      <c r="H156" s="5"/>
      <c r="I156" s="5"/>
      <c r="J156" s="69"/>
      <c r="K156" s="232"/>
    </row>
    <row r="157" spans="1:11" ht="11.25" customHeight="1">
      <c r="A157" s="270"/>
      <c r="B157" s="270"/>
      <c r="C157" s="270"/>
      <c r="D157" s="270"/>
      <c r="E157" s="270"/>
      <c r="F157" s="270"/>
      <c r="G157" s="270"/>
      <c r="H157" s="270"/>
      <c r="I157" s="270"/>
      <c r="J157" s="297"/>
      <c r="K157" s="5"/>
    </row>
    <row r="158" ht="11.25" customHeight="1"/>
    <row r="159" spans="1:4" ht="11.25" customHeight="1">
      <c r="A159" s="44" t="s">
        <v>1059</v>
      </c>
      <c r="B159" s="44"/>
      <c r="C159" s="7"/>
      <c r="D159" s="7"/>
    </row>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sheetData>
  <sheetProtection/>
  <mergeCells count="11">
    <mergeCell ref="A2:J2"/>
    <mergeCell ref="A4:J4"/>
    <mergeCell ref="A1:J1"/>
    <mergeCell ref="A3:J3"/>
    <mergeCell ref="A5:J5"/>
    <mergeCell ref="B7:D7"/>
    <mergeCell ref="C8:D8"/>
    <mergeCell ref="H8:I8"/>
    <mergeCell ref="G7:I7"/>
    <mergeCell ref="A6:E6"/>
    <mergeCell ref="F6:J6"/>
  </mergeCells>
  <hyperlinks>
    <hyperlink ref="A159:B159" r:id="rId1" display="http://www.abs.gov.au/websitedbs/d3310114.nsf/Home/%C2%A9+Copyright?OpenDocument"/>
  </hyperlinks>
  <printOptions/>
  <pageMargins left="0.7" right="0.7" top="0.75" bottom="0.75" header="0.3" footer="0.3"/>
  <pageSetup horizontalDpi="600" verticalDpi="600" orientation="portrait" paperSize="9" r:id="rId3"/>
  <drawing r:id="rId2"/>
</worksheet>
</file>

<file path=xl/worksheets/sheet21.xml><?xml version="1.0" encoding="utf-8"?>
<worksheet xmlns="http://schemas.openxmlformats.org/spreadsheetml/2006/main" xmlns:r="http://schemas.openxmlformats.org/officeDocument/2006/relationships">
  <dimension ref="A1:K164"/>
  <sheetViews>
    <sheetView zoomScalePageLayoutView="0" workbookViewId="0" topLeftCell="A1">
      <selection activeCell="A2" sqref="A2:K2"/>
    </sheetView>
  </sheetViews>
  <sheetFormatPr defaultColWidth="9.140625" defaultRowHeight="12.75"/>
  <cols>
    <col min="1" max="1" width="5.421875" style="0" customWidth="1"/>
    <col min="2" max="2" width="3.00390625" style="0" customWidth="1"/>
    <col min="3" max="3" width="3.421875" style="0" customWidth="1"/>
    <col min="4" max="4" width="36.8515625" style="0" customWidth="1"/>
    <col min="5" max="5" width="37.421875" style="0" customWidth="1"/>
    <col min="6" max="6" width="6.140625" style="0" customWidth="1"/>
    <col min="7" max="8" width="3.421875" style="0" customWidth="1"/>
    <col min="9" max="9" width="39.421875" style="0" customWidth="1"/>
    <col min="10" max="10" width="36.421875" style="0" customWidth="1"/>
    <col min="11" max="11" width="13.8515625" style="0" customWidth="1"/>
  </cols>
  <sheetData>
    <row r="1" spans="1:11" ht="60" customHeight="1">
      <c r="A1" s="390" t="s">
        <v>1503</v>
      </c>
      <c r="B1" s="390"/>
      <c r="C1" s="390"/>
      <c r="D1" s="390"/>
      <c r="E1" s="390"/>
      <c r="F1" s="390"/>
      <c r="G1" s="390"/>
      <c r="H1" s="390"/>
      <c r="I1" s="390"/>
      <c r="J1" s="390"/>
      <c r="K1" s="390"/>
    </row>
    <row r="2" spans="1:11" ht="15.75" customHeight="1">
      <c r="A2" s="309" t="s">
        <v>1566</v>
      </c>
      <c r="B2" s="309"/>
      <c r="C2" s="309"/>
      <c r="D2" s="309"/>
      <c r="E2" s="309"/>
      <c r="F2" s="309"/>
      <c r="G2" s="309"/>
      <c r="H2" s="309"/>
      <c r="I2" s="309"/>
      <c r="J2" s="309"/>
      <c r="K2" s="309"/>
    </row>
    <row r="3" spans="1:11" ht="12.75" customHeight="1">
      <c r="A3" s="319" t="s">
        <v>1076</v>
      </c>
      <c r="B3" s="319"/>
      <c r="C3" s="319"/>
      <c r="D3" s="319"/>
      <c r="E3" s="319"/>
      <c r="F3" s="319"/>
      <c r="G3" s="319"/>
      <c r="H3" s="319"/>
      <c r="I3" s="319"/>
      <c r="J3" s="319"/>
      <c r="K3" s="319"/>
    </row>
    <row r="4" spans="1:11" ht="12.75" customHeight="1">
      <c r="A4" s="391" t="s">
        <v>1531</v>
      </c>
      <c r="B4" s="391"/>
      <c r="C4" s="391"/>
      <c r="D4" s="391"/>
      <c r="E4" s="391"/>
      <c r="F4" s="391"/>
      <c r="G4" s="391"/>
      <c r="H4" s="391"/>
      <c r="I4" s="391"/>
      <c r="J4" s="391"/>
      <c r="K4" s="391"/>
    </row>
    <row r="5" spans="1:11" ht="12.75">
      <c r="A5" s="400"/>
      <c r="B5" s="400"/>
      <c r="C5" s="400"/>
      <c r="D5" s="400"/>
      <c r="E5" s="400"/>
      <c r="F5" s="400"/>
      <c r="G5" s="400"/>
      <c r="H5" s="400"/>
      <c r="I5" s="400"/>
      <c r="J5" s="400"/>
      <c r="K5" s="400"/>
    </row>
    <row r="6" spans="1:11" ht="11.25" customHeight="1">
      <c r="A6" s="393" t="s">
        <v>1198</v>
      </c>
      <c r="B6" s="397"/>
      <c r="C6" s="397"/>
      <c r="D6" s="397"/>
      <c r="E6" s="398"/>
      <c r="F6" s="393" t="s">
        <v>1199</v>
      </c>
      <c r="G6" s="397"/>
      <c r="H6" s="397"/>
      <c r="I6" s="397"/>
      <c r="J6" s="397"/>
      <c r="K6" s="398"/>
    </row>
    <row r="7" spans="1:11" ht="11.25" customHeight="1">
      <c r="A7" s="218"/>
      <c r="B7" s="388" t="s">
        <v>735</v>
      </c>
      <c r="C7" s="388"/>
      <c r="D7" s="388"/>
      <c r="E7" s="198"/>
      <c r="F7" s="199"/>
      <c r="G7" s="388" t="s">
        <v>735</v>
      </c>
      <c r="H7" s="388"/>
      <c r="I7" s="388"/>
      <c r="J7" s="198"/>
      <c r="K7" s="219"/>
    </row>
    <row r="8" spans="1:11" ht="11.25" customHeight="1">
      <c r="A8" s="218"/>
      <c r="B8" s="231"/>
      <c r="C8" s="388" t="s">
        <v>1200</v>
      </c>
      <c r="D8" s="388"/>
      <c r="E8" s="198"/>
      <c r="F8" s="199"/>
      <c r="G8" s="231"/>
      <c r="H8" s="388" t="s">
        <v>1200</v>
      </c>
      <c r="I8" s="388"/>
      <c r="J8" s="198"/>
      <c r="K8" s="396" t="s">
        <v>1201</v>
      </c>
    </row>
    <row r="9" spans="1:11" ht="11.25" customHeight="1">
      <c r="A9" s="218"/>
      <c r="B9" s="231"/>
      <c r="C9" s="231"/>
      <c r="D9" s="231" t="s">
        <v>1202</v>
      </c>
      <c r="E9" s="198" t="s">
        <v>1203</v>
      </c>
      <c r="F9" s="199"/>
      <c r="G9" s="231"/>
      <c r="H9" s="231"/>
      <c r="I9" s="231" t="s">
        <v>1202</v>
      </c>
      <c r="J9" s="198" t="s">
        <v>1204</v>
      </c>
      <c r="K9" s="396"/>
    </row>
    <row r="10" spans="1:11" ht="11.25" customHeight="1">
      <c r="A10" s="207">
        <v>1</v>
      </c>
      <c r="B10" s="205" t="s">
        <v>20</v>
      </c>
      <c r="C10" s="205"/>
      <c r="D10" s="205"/>
      <c r="E10" s="206" t="s">
        <v>1205</v>
      </c>
      <c r="F10" s="207">
        <v>1</v>
      </c>
      <c r="G10" s="205" t="s">
        <v>1099</v>
      </c>
      <c r="H10" s="205"/>
      <c r="I10" s="208"/>
      <c r="J10" s="209" t="s">
        <v>1206</v>
      </c>
      <c r="K10" s="224" t="s">
        <v>1207</v>
      </c>
    </row>
    <row r="11" spans="1:11" ht="11.25" customHeight="1">
      <c r="A11" s="211">
        <v>1.1</v>
      </c>
      <c r="B11" s="210"/>
      <c r="C11" s="210" t="s">
        <v>765</v>
      </c>
      <c r="D11" s="210"/>
      <c r="E11" s="201" t="s">
        <v>1208</v>
      </c>
      <c r="F11" s="211">
        <v>1.1</v>
      </c>
      <c r="G11" s="210"/>
      <c r="H11" s="210" t="s">
        <v>62</v>
      </c>
      <c r="I11" s="183"/>
      <c r="J11" s="203" t="s">
        <v>1209</v>
      </c>
      <c r="K11" s="220" t="s">
        <v>1207</v>
      </c>
    </row>
    <row r="12" spans="1:11" ht="11.25" customHeight="1">
      <c r="A12" s="211" t="s">
        <v>1210</v>
      </c>
      <c r="B12" s="200"/>
      <c r="C12" s="200"/>
      <c r="D12" s="200" t="s">
        <v>59</v>
      </c>
      <c r="E12" s="201" t="s">
        <v>1211</v>
      </c>
      <c r="F12" s="211" t="s">
        <v>1210</v>
      </c>
      <c r="G12" s="200"/>
      <c r="H12" s="200"/>
      <c r="I12" s="203" t="s">
        <v>1100</v>
      </c>
      <c r="J12" s="203" t="s">
        <v>1212</v>
      </c>
      <c r="K12" s="220" t="s">
        <v>1207</v>
      </c>
    </row>
    <row r="13" spans="1:11" ht="11.25" customHeight="1">
      <c r="A13" s="211" t="s">
        <v>1213</v>
      </c>
      <c r="B13" s="200"/>
      <c r="C13" s="200"/>
      <c r="D13" s="200" t="s">
        <v>60</v>
      </c>
      <c r="E13" s="201" t="s">
        <v>1214</v>
      </c>
      <c r="F13" s="211" t="s">
        <v>1213</v>
      </c>
      <c r="G13" s="200"/>
      <c r="H13" s="200"/>
      <c r="I13" s="203" t="s">
        <v>1101</v>
      </c>
      <c r="J13" s="203" t="s">
        <v>1215</v>
      </c>
      <c r="K13" s="220" t="s">
        <v>1207</v>
      </c>
    </row>
    <row r="14" spans="1:11" ht="11.25" customHeight="1">
      <c r="A14" s="211" t="s">
        <v>1216</v>
      </c>
      <c r="B14" s="200"/>
      <c r="C14" s="200"/>
      <c r="D14" s="200" t="s">
        <v>61</v>
      </c>
      <c r="E14" s="201" t="s">
        <v>1217</v>
      </c>
      <c r="F14" s="211" t="s">
        <v>1216</v>
      </c>
      <c r="G14" s="200"/>
      <c r="H14" s="200"/>
      <c r="I14" s="203" t="s">
        <v>1102</v>
      </c>
      <c r="J14" s="203" t="s">
        <v>1218</v>
      </c>
      <c r="K14" s="220" t="s">
        <v>1207</v>
      </c>
    </row>
    <row r="15" spans="1:11" ht="11.25" customHeight="1">
      <c r="A15" s="211">
        <v>1.2</v>
      </c>
      <c r="B15" s="210"/>
      <c r="C15" s="210" t="s">
        <v>62</v>
      </c>
      <c r="D15" s="210"/>
      <c r="E15" s="201" t="s">
        <v>1219</v>
      </c>
      <c r="F15" s="211" t="s">
        <v>1220</v>
      </c>
      <c r="G15" s="200"/>
      <c r="H15" s="200"/>
      <c r="I15" s="203" t="s">
        <v>1103</v>
      </c>
      <c r="J15" s="203" t="s">
        <v>1221</v>
      </c>
      <c r="K15" s="220" t="s">
        <v>1207</v>
      </c>
    </row>
    <row r="16" spans="1:11" ht="11.25" customHeight="1">
      <c r="A16" s="211" t="s">
        <v>1222</v>
      </c>
      <c r="B16" s="200"/>
      <c r="C16" s="200"/>
      <c r="D16" s="200" t="s">
        <v>768</v>
      </c>
      <c r="E16" s="201" t="s">
        <v>1223</v>
      </c>
      <c r="F16" s="211">
        <v>1.2</v>
      </c>
      <c r="G16" s="210"/>
      <c r="H16" s="210" t="s">
        <v>1104</v>
      </c>
      <c r="I16" s="183"/>
      <c r="J16" s="203" t="s">
        <v>1224</v>
      </c>
      <c r="K16" s="220" t="s">
        <v>1207</v>
      </c>
    </row>
    <row r="17" spans="1:11" ht="11.25" customHeight="1">
      <c r="A17" s="211" t="s">
        <v>1225</v>
      </c>
      <c r="B17" s="200"/>
      <c r="C17" s="200"/>
      <c r="D17" s="200" t="s">
        <v>737</v>
      </c>
      <c r="E17" s="201" t="s">
        <v>1226</v>
      </c>
      <c r="F17" s="211" t="s">
        <v>1222</v>
      </c>
      <c r="G17" s="200"/>
      <c r="H17" s="200"/>
      <c r="I17" s="203" t="s">
        <v>771</v>
      </c>
      <c r="J17" s="203" t="s">
        <v>1227</v>
      </c>
      <c r="K17" s="220" t="s">
        <v>1207</v>
      </c>
    </row>
    <row r="18" spans="1:11" ht="11.25" customHeight="1">
      <c r="A18" s="211" t="s">
        <v>1228</v>
      </c>
      <c r="B18" s="200"/>
      <c r="C18" s="200"/>
      <c r="D18" s="200" t="s">
        <v>769</v>
      </c>
      <c r="E18" s="201" t="s">
        <v>1229</v>
      </c>
      <c r="F18" s="211" t="s">
        <v>1225</v>
      </c>
      <c r="G18" s="200"/>
      <c r="H18" s="200"/>
      <c r="I18" s="203" t="s">
        <v>1105</v>
      </c>
      <c r="J18" s="212" t="s">
        <v>1230</v>
      </c>
      <c r="K18" s="237" t="s">
        <v>191</v>
      </c>
    </row>
    <row r="19" spans="1:11" ht="11.25" customHeight="1">
      <c r="A19" s="211" t="s">
        <v>1231</v>
      </c>
      <c r="B19" s="200"/>
      <c r="C19" s="200"/>
      <c r="D19" s="200" t="s">
        <v>770</v>
      </c>
      <c r="E19" s="201" t="s">
        <v>1232</v>
      </c>
      <c r="F19" s="211" t="s">
        <v>1228</v>
      </c>
      <c r="G19" s="200"/>
      <c r="H19" s="200"/>
      <c r="I19" s="203" t="s">
        <v>1106</v>
      </c>
      <c r="J19" s="203" t="s">
        <v>1233</v>
      </c>
      <c r="K19" s="220" t="s">
        <v>1207</v>
      </c>
    </row>
    <row r="20" spans="1:11" ht="11.25" customHeight="1">
      <c r="A20" s="211">
        <v>1.3</v>
      </c>
      <c r="B20" s="210"/>
      <c r="C20" s="210" t="s">
        <v>23</v>
      </c>
      <c r="D20" s="210"/>
      <c r="E20" s="201" t="s">
        <v>1234</v>
      </c>
      <c r="F20" s="211" t="s">
        <v>1231</v>
      </c>
      <c r="G20" s="200"/>
      <c r="H20" s="200"/>
      <c r="I20" s="203" t="s">
        <v>1107</v>
      </c>
      <c r="J20" s="203" t="s">
        <v>1235</v>
      </c>
      <c r="K20" s="220" t="s">
        <v>1207</v>
      </c>
    </row>
    <row r="21" spans="1:11" ht="11.25" customHeight="1">
      <c r="A21" s="211" t="s">
        <v>1236</v>
      </c>
      <c r="B21" s="200"/>
      <c r="C21" s="200"/>
      <c r="D21" s="200" t="s">
        <v>771</v>
      </c>
      <c r="E21" s="201" t="s">
        <v>1237</v>
      </c>
      <c r="F21" s="211" t="s">
        <v>1238</v>
      </c>
      <c r="G21" s="200"/>
      <c r="H21" s="200"/>
      <c r="I21" s="203" t="s">
        <v>1108</v>
      </c>
      <c r="J21" s="203" t="s">
        <v>1239</v>
      </c>
      <c r="K21" s="220" t="s">
        <v>1207</v>
      </c>
    </row>
    <row r="22" spans="1:11" ht="11.25" customHeight="1">
      <c r="A22" s="211" t="s">
        <v>1240</v>
      </c>
      <c r="B22" s="200"/>
      <c r="C22" s="200"/>
      <c r="D22" s="200" t="s">
        <v>69</v>
      </c>
      <c r="E22" s="203" t="s">
        <v>1241</v>
      </c>
      <c r="F22" s="211" t="s">
        <v>1242</v>
      </c>
      <c r="G22" s="200"/>
      <c r="H22" s="200"/>
      <c r="I22" s="203" t="s">
        <v>1109</v>
      </c>
      <c r="J22" s="203" t="s">
        <v>1243</v>
      </c>
      <c r="K22" s="220" t="s">
        <v>1207</v>
      </c>
    </row>
    <row r="23" spans="1:11" ht="11.25" customHeight="1">
      <c r="A23" s="211" t="s">
        <v>1244</v>
      </c>
      <c r="B23" s="200"/>
      <c r="C23" s="200"/>
      <c r="D23" s="200" t="s">
        <v>772</v>
      </c>
      <c r="E23" s="213" t="s">
        <v>1245</v>
      </c>
      <c r="F23" s="211">
        <v>1.3</v>
      </c>
      <c r="G23" s="210"/>
      <c r="H23" s="210" t="s">
        <v>1110</v>
      </c>
      <c r="I23" s="183"/>
      <c r="J23" s="203" t="s">
        <v>1246</v>
      </c>
      <c r="K23" s="220" t="s">
        <v>1207</v>
      </c>
    </row>
    <row r="24" spans="1:11" ht="11.25" customHeight="1">
      <c r="A24" s="211" t="s">
        <v>1247</v>
      </c>
      <c r="B24" s="200"/>
      <c r="C24" s="200"/>
      <c r="D24" s="200" t="s">
        <v>773</v>
      </c>
      <c r="E24" s="201" t="s">
        <v>1248</v>
      </c>
      <c r="F24" s="211" t="s">
        <v>1236</v>
      </c>
      <c r="G24" s="200"/>
      <c r="H24" s="200"/>
      <c r="I24" s="203" t="s">
        <v>1111</v>
      </c>
      <c r="J24" s="203" t="s">
        <v>1249</v>
      </c>
      <c r="K24" s="220" t="s">
        <v>1207</v>
      </c>
    </row>
    <row r="25" spans="1:11" ht="11.25" customHeight="1">
      <c r="A25" s="211" t="s">
        <v>1250</v>
      </c>
      <c r="B25" s="200"/>
      <c r="C25" s="200"/>
      <c r="D25" s="200" t="s">
        <v>774</v>
      </c>
      <c r="E25" s="213" t="s">
        <v>1251</v>
      </c>
      <c r="F25" s="211" t="s">
        <v>1240</v>
      </c>
      <c r="G25" s="200"/>
      <c r="H25" s="200"/>
      <c r="I25" s="203" t="s">
        <v>1112</v>
      </c>
      <c r="J25" s="203" t="s">
        <v>1252</v>
      </c>
      <c r="K25" s="220" t="s">
        <v>1207</v>
      </c>
    </row>
    <row r="26" spans="1:11" ht="11.25" customHeight="1">
      <c r="A26" s="211" t="s">
        <v>1253</v>
      </c>
      <c r="B26" s="200"/>
      <c r="C26" s="200"/>
      <c r="D26" s="200" t="s">
        <v>73</v>
      </c>
      <c r="E26" s="203" t="s">
        <v>1254</v>
      </c>
      <c r="F26" s="211" t="s">
        <v>1244</v>
      </c>
      <c r="G26" s="200"/>
      <c r="H26" s="200"/>
      <c r="I26" s="203" t="s">
        <v>61</v>
      </c>
      <c r="J26" s="203" t="s">
        <v>1255</v>
      </c>
      <c r="K26" s="220" t="s">
        <v>1207</v>
      </c>
    </row>
    <row r="27" spans="1:11" ht="11.25" customHeight="1">
      <c r="A27" s="211" t="s">
        <v>1256</v>
      </c>
      <c r="B27" s="200"/>
      <c r="C27" s="200"/>
      <c r="D27" s="200" t="s">
        <v>775</v>
      </c>
      <c r="E27" s="201" t="s">
        <v>1257</v>
      </c>
      <c r="F27" s="211">
        <v>1.4</v>
      </c>
      <c r="G27" s="210"/>
      <c r="H27" s="210" t="s">
        <v>1113</v>
      </c>
      <c r="I27" s="183"/>
      <c r="J27" s="201" t="s">
        <v>1258</v>
      </c>
      <c r="K27" s="220"/>
    </row>
    <row r="28" spans="1:11" ht="11.25" customHeight="1">
      <c r="A28" s="211">
        <v>1.4</v>
      </c>
      <c r="B28" s="210"/>
      <c r="C28" s="210" t="s">
        <v>75</v>
      </c>
      <c r="D28" s="210"/>
      <c r="E28" s="201" t="s">
        <v>1258</v>
      </c>
      <c r="F28" s="211" t="s">
        <v>1259</v>
      </c>
      <c r="G28" s="200"/>
      <c r="H28" s="200"/>
      <c r="I28" s="203" t="s">
        <v>1114</v>
      </c>
      <c r="J28" s="201" t="s">
        <v>1258</v>
      </c>
      <c r="K28" s="220"/>
    </row>
    <row r="29" spans="1:11" ht="11.25" customHeight="1">
      <c r="A29" s="211" t="s">
        <v>1259</v>
      </c>
      <c r="B29" s="200"/>
      <c r="C29" s="200"/>
      <c r="D29" s="200" t="s">
        <v>847</v>
      </c>
      <c r="E29" s="201" t="s">
        <v>1258</v>
      </c>
      <c r="F29" s="211" t="s">
        <v>1260</v>
      </c>
      <c r="G29" s="200"/>
      <c r="H29" s="200"/>
      <c r="I29" s="203" t="s">
        <v>1115</v>
      </c>
      <c r="J29" s="201" t="s">
        <v>1258</v>
      </c>
      <c r="K29" s="220"/>
    </row>
    <row r="30" spans="1:11" ht="11.25" customHeight="1">
      <c r="A30" s="211" t="s">
        <v>1260</v>
      </c>
      <c r="B30" s="200"/>
      <c r="C30" s="200"/>
      <c r="D30" s="200" t="s">
        <v>848</v>
      </c>
      <c r="E30" s="201" t="s">
        <v>1258</v>
      </c>
      <c r="F30" s="211">
        <v>1.5</v>
      </c>
      <c r="G30" s="210"/>
      <c r="H30" s="210" t="s">
        <v>1116</v>
      </c>
      <c r="I30" s="183"/>
      <c r="J30" s="212" t="s">
        <v>1261</v>
      </c>
      <c r="K30" s="220" t="s">
        <v>191</v>
      </c>
    </row>
    <row r="31" spans="1:11" ht="11.25" customHeight="1">
      <c r="A31" s="211">
        <v>1.5</v>
      </c>
      <c r="B31" s="210"/>
      <c r="C31" s="210" t="s">
        <v>1262</v>
      </c>
      <c r="D31" s="210"/>
      <c r="E31" s="223" t="s">
        <v>1263</v>
      </c>
      <c r="F31" s="211" t="s">
        <v>1264</v>
      </c>
      <c r="G31" s="200"/>
      <c r="H31" s="200"/>
      <c r="I31" s="203" t="s">
        <v>1117</v>
      </c>
      <c r="J31" s="203" t="s">
        <v>1265</v>
      </c>
      <c r="K31" s="220" t="s">
        <v>1207</v>
      </c>
    </row>
    <row r="32" spans="1:11" ht="11.25" customHeight="1">
      <c r="A32" s="211" t="s">
        <v>1264</v>
      </c>
      <c r="B32" s="200"/>
      <c r="C32" s="200"/>
      <c r="D32" s="200" t="s">
        <v>849</v>
      </c>
      <c r="E32" s="203" t="s">
        <v>1266</v>
      </c>
      <c r="F32" s="211" t="s">
        <v>1267</v>
      </c>
      <c r="G32" s="200"/>
      <c r="H32" s="200"/>
      <c r="I32" s="203" t="s">
        <v>1118</v>
      </c>
      <c r="J32" s="203" t="s">
        <v>1268</v>
      </c>
      <c r="K32" s="220" t="s">
        <v>1207</v>
      </c>
    </row>
    <row r="33" spans="1:11" ht="11.25" customHeight="1">
      <c r="A33" s="211" t="s">
        <v>1267</v>
      </c>
      <c r="B33" s="200"/>
      <c r="C33" s="200"/>
      <c r="D33" s="200" t="s">
        <v>80</v>
      </c>
      <c r="E33" s="201" t="s">
        <v>1269</v>
      </c>
      <c r="F33" s="211" t="s">
        <v>1270</v>
      </c>
      <c r="G33" s="200"/>
      <c r="H33" s="200"/>
      <c r="I33" s="203" t="s">
        <v>1119</v>
      </c>
      <c r="J33" s="203" t="s">
        <v>1271</v>
      </c>
      <c r="K33" s="220" t="s">
        <v>1207</v>
      </c>
    </row>
    <row r="34" spans="1:11" ht="11.25" customHeight="1">
      <c r="A34" s="211">
        <v>1.6</v>
      </c>
      <c r="B34" s="210"/>
      <c r="C34" s="210" t="s">
        <v>27</v>
      </c>
      <c r="D34" s="210"/>
      <c r="E34" s="201" t="s">
        <v>1272</v>
      </c>
      <c r="F34" s="211" t="s">
        <v>1273</v>
      </c>
      <c r="G34" s="200"/>
      <c r="H34" s="200"/>
      <c r="I34" s="203" t="s">
        <v>1120</v>
      </c>
      <c r="J34" s="203" t="s">
        <v>1274</v>
      </c>
      <c r="K34" s="220" t="s">
        <v>1207</v>
      </c>
    </row>
    <row r="35" spans="1:11" ht="11.25" customHeight="1">
      <c r="A35" s="211" t="s">
        <v>1275</v>
      </c>
      <c r="B35" s="200"/>
      <c r="C35" s="200"/>
      <c r="D35" s="200" t="s">
        <v>82</v>
      </c>
      <c r="E35" s="201" t="s">
        <v>1276</v>
      </c>
      <c r="F35" s="211" t="s">
        <v>1277</v>
      </c>
      <c r="G35" s="200"/>
      <c r="H35" s="200"/>
      <c r="I35" s="203" t="s">
        <v>1121</v>
      </c>
      <c r="J35" s="203" t="s">
        <v>1278</v>
      </c>
      <c r="K35" s="220" t="s">
        <v>1207</v>
      </c>
    </row>
    <row r="36" spans="1:11" ht="11.25" customHeight="1">
      <c r="A36" s="211" t="s">
        <v>1279</v>
      </c>
      <c r="B36" s="200"/>
      <c r="C36" s="200"/>
      <c r="D36" s="200" t="s">
        <v>783</v>
      </c>
      <c r="E36" s="201" t="s">
        <v>1280</v>
      </c>
      <c r="F36" s="211" t="s">
        <v>1281</v>
      </c>
      <c r="G36" s="200"/>
      <c r="H36" s="200"/>
      <c r="I36" s="203" t="s">
        <v>1122</v>
      </c>
      <c r="J36" s="203" t="s">
        <v>1282</v>
      </c>
      <c r="K36" s="220" t="s">
        <v>1207</v>
      </c>
    </row>
    <row r="37" spans="1:11" ht="11.25" customHeight="1">
      <c r="A37" s="211">
        <v>1.7</v>
      </c>
      <c r="B37" s="210"/>
      <c r="C37" s="210" t="s">
        <v>740</v>
      </c>
      <c r="D37" s="210"/>
      <c r="E37" s="213" t="s">
        <v>1283</v>
      </c>
      <c r="F37" s="211">
        <v>1.6</v>
      </c>
      <c r="G37" s="210"/>
      <c r="H37" s="210" t="s">
        <v>1123</v>
      </c>
      <c r="I37" s="183"/>
      <c r="J37" s="212" t="s">
        <v>1284</v>
      </c>
      <c r="K37" s="225" t="s">
        <v>191</v>
      </c>
    </row>
    <row r="38" spans="1:11" ht="11.25" customHeight="1">
      <c r="A38" s="211" t="s">
        <v>1285</v>
      </c>
      <c r="B38" s="200"/>
      <c r="C38" s="200"/>
      <c r="D38" s="200" t="s">
        <v>785</v>
      </c>
      <c r="E38" s="203" t="s">
        <v>1286</v>
      </c>
      <c r="F38" s="211" t="s">
        <v>1275</v>
      </c>
      <c r="G38" s="200"/>
      <c r="H38" s="200"/>
      <c r="I38" s="203" t="s">
        <v>1124</v>
      </c>
      <c r="J38" s="203" t="s">
        <v>1287</v>
      </c>
      <c r="K38" s="220" t="s">
        <v>1207</v>
      </c>
    </row>
    <row r="39" spans="1:11" ht="11.25" customHeight="1">
      <c r="A39" s="211" t="s">
        <v>1288</v>
      </c>
      <c r="B39" s="200"/>
      <c r="C39" s="200"/>
      <c r="D39" s="200" t="s">
        <v>786</v>
      </c>
      <c r="E39" s="203" t="s">
        <v>1289</v>
      </c>
      <c r="F39" s="211" t="s">
        <v>1279</v>
      </c>
      <c r="G39" s="200"/>
      <c r="H39" s="200"/>
      <c r="I39" s="203" t="s">
        <v>1125</v>
      </c>
      <c r="J39" s="203" t="s">
        <v>1290</v>
      </c>
      <c r="K39" s="220" t="s">
        <v>1207</v>
      </c>
    </row>
    <row r="40" spans="1:11" ht="11.25" customHeight="1">
      <c r="A40" s="211" t="s">
        <v>1291</v>
      </c>
      <c r="B40" s="200"/>
      <c r="C40" s="200"/>
      <c r="D40" s="200" t="s">
        <v>787</v>
      </c>
      <c r="E40" s="201" t="s">
        <v>1292</v>
      </c>
      <c r="F40" s="211">
        <v>1.7</v>
      </c>
      <c r="G40" s="210"/>
      <c r="H40" s="210" t="s">
        <v>27</v>
      </c>
      <c r="I40" s="183"/>
      <c r="J40" s="203" t="s">
        <v>1293</v>
      </c>
      <c r="K40" s="220" t="s">
        <v>1207</v>
      </c>
    </row>
    <row r="41" spans="1:11" ht="11.25" customHeight="1">
      <c r="A41" s="211" t="s">
        <v>1294</v>
      </c>
      <c r="B41" s="200"/>
      <c r="C41" s="200"/>
      <c r="D41" s="200" t="s">
        <v>788</v>
      </c>
      <c r="E41" s="203" t="s">
        <v>1295</v>
      </c>
      <c r="F41" s="211" t="s">
        <v>1285</v>
      </c>
      <c r="G41" s="200"/>
      <c r="H41" s="200"/>
      <c r="I41" s="203" t="s">
        <v>82</v>
      </c>
      <c r="J41" s="203" t="s">
        <v>1296</v>
      </c>
      <c r="K41" s="220" t="s">
        <v>1207</v>
      </c>
    </row>
    <row r="42" spans="1:11" ht="11.25" customHeight="1">
      <c r="A42" s="211" t="s">
        <v>1297</v>
      </c>
      <c r="B42" s="200"/>
      <c r="C42" s="200"/>
      <c r="D42" s="200" t="s">
        <v>789</v>
      </c>
      <c r="E42" s="203" t="s">
        <v>1298</v>
      </c>
      <c r="F42" s="211" t="s">
        <v>1288</v>
      </c>
      <c r="G42" s="200"/>
      <c r="H42" s="200"/>
      <c r="I42" s="203" t="s">
        <v>783</v>
      </c>
      <c r="J42" s="203" t="s">
        <v>1299</v>
      </c>
      <c r="K42" s="220" t="s">
        <v>1207</v>
      </c>
    </row>
    <row r="43" spans="1:11" ht="11.25" customHeight="1">
      <c r="A43" s="211" t="s">
        <v>1300</v>
      </c>
      <c r="B43" s="200"/>
      <c r="C43" s="200"/>
      <c r="D43" s="200" t="s">
        <v>790</v>
      </c>
      <c r="E43" s="203" t="s">
        <v>1301</v>
      </c>
      <c r="F43" s="202"/>
      <c r="G43" s="200"/>
      <c r="H43" s="200"/>
      <c r="I43" s="203"/>
      <c r="J43" s="203"/>
      <c r="K43" s="220"/>
    </row>
    <row r="44" spans="1:11" ht="11.25" customHeight="1">
      <c r="A44" s="211"/>
      <c r="B44" s="200"/>
      <c r="C44" s="200"/>
      <c r="D44" s="200"/>
      <c r="E44" s="201"/>
      <c r="F44" s="202"/>
      <c r="G44" s="200"/>
      <c r="H44" s="200"/>
      <c r="I44" s="203"/>
      <c r="J44" s="201"/>
      <c r="K44" s="220"/>
    </row>
    <row r="45" spans="1:11" ht="11.25" customHeight="1">
      <c r="A45" s="207">
        <v>2</v>
      </c>
      <c r="B45" s="205" t="s">
        <v>850</v>
      </c>
      <c r="C45" s="205"/>
      <c r="D45" s="205"/>
      <c r="E45" s="234" t="s">
        <v>1258</v>
      </c>
      <c r="F45" s="207">
        <v>2</v>
      </c>
      <c r="G45" s="205" t="s">
        <v>850</v>
      </c>
      <c r="H45" s="205"/>
      <c r="I45" s="208"/>
      <c r="J45" s="206" t="s">
        <v>1258</v>
      </c>
      <c r="K45" s="224"/>
    </row>
    <row r="46" spans="1:11" ht="11.25" customHeight="1">
      <c r="A46" s="211">
        <v>2.1</v>
      </c>
      <c r="B46" s="210"/>
      <c r="C46" s="210" t="s">
        <v>756</v>
      </c>
      <c r="D46" s="210"/>
      <c r="E46" s="203" t="s">
        <v>1302</v>
      </c>
      <c r="F46" s="211">
        <v>2.1</v>
      </c>
      <c r="G46" s="210"/>
      <c r="H46" s="210" t="s">
        <v>932</v>
      </c>
      <c r="I46" s="183"/>
      <c r="J46" s="203" t="s">
        <v>1303</v>
      </c>
      <c r="K46" s="220" t="s">
        <v>1207</v>
      </c>
    </row>
    <row r="47" spans="1:11" ht="11.25" customHeight="1">
      <c r="A47" s="211" t="s">
        <v>1304</v>
      </c>
      <c r="B47" s="200"/>
      <c r="C47" s="200"/>
      <c r="D47" s="200" t="s">
        <v>831</v>
      </c>
      <c r="E47" s="201" t="s">
        <v>1305</v>
      </c>
      <c r="F47" s="211" t="s">
        <v>1304</v>
      </c>
      <c r="G47" s="200"/>
      <c r="H47" s="200"/>
      <c r="I47" s="203" t="s">
        <v>832</v>
      </c>
      <c r="J47" s="203" t="s">
        <v>1306</v>
      </c>
      <c r="K47" s="220" t="s">
        <v>1207</v>
      </c>
    </row>
    <row r="48" spans="1:11" ht="11.25" customHeight="1">
      <c r="A48" s="211" t="s">
        <v>1307</v>
      </c>
      <c r="B48" s="200"/>
      <c r="C48" s="200"/>
      <c r="D48" s="200" t="s">
        <v>757</v>
      </c>
      <c r="E48" s="201" t="s">
        <v>1258</v>
      </c>
      <c r="F48" s="211" t="s">
        <v>1307</v>
      </c>
      <c r="G48" s="200"/>
      <c r="H48" s="200"/>
      <c r="I48" s="203" t="s">
        <v>757</v>
      </c>
      <c r="J48" s="201" t="s">
        <v>1258</v>
      </c>
      <c r="K48" s="220"/>
    </row>
    <row r="49" spans="1:11" ht="11.25" customHeight="1">
      <c r="A49" s="211" t="s">
        <v>1308</v>
      </c>
      <c r="B49" s="200"/>
      <c r="C49" s="200"/>
      <c r="D49" s="200" t="s">
        <v>832</v>
      </c>
      <c r="E49" s="201" t="s">
        <v>1309</v>
      </c>
      <c r="F49" s="211" t="s">
        <v>1308</v>
      </c>
      <c r="G49" s="200"/>
      <c r="H49" s="200"/>
      <c r="I49" s="203" t="s">
        <v>831</v>
      </c>
      <c r="J49" s="203" t="s">
        <v>1310</v>
      </c>
      <c r="K49" s="220" t="s">
        <v>1207</v>
      </c>
    </row>
    <row r="50" spans="1:11" ht="11.25" customHeight="1">
      <c r="A50" s="211">
        <v>2.2</v>
      </c>
      <c r="B50" s="210"/>
      <c r="C50" s="210" t="s">
        <v>96</v>
      </c>
      <c r="D50" s="210"/>
      <c r="E50" s="201" t="s">
        <v>1258</v>
      </c>
      <c r="F50" s="211">
        <v>2.2</v>
      </c>
      <c r="G50" s="210"/>
      <c r="H50" s="210" t="s">
        <v>96</v>
      </c>
      <c r="I50" s="183"/>
      <c r="J50" s="201" t="s">
        <v>1258</v>
      </c>
      <c r="K50" s="220"/>
    </row>
    <row r="51" spans="1:11" ht="11.25" customHeight="1">
      <c r="A51" s="211" t="s">
        <v>1311</v>
      </c>
      <c r="B51" s="210"/>
      <c r="C51" s="210"/>
      <c r="D51" s="200" t="s">
        <v>96</v>
      </c>
      <c r="E51" s="201" t="s">
        <v>1258</v>
      </c>
      <c r="F51" s="211" t="s">
        <v>1311</v>
      </c>
      <c r="G51" s="210"/>
      <c r="H51" s="210"/>
      <c r="I51" s="200" t="s">
        <v>96</v>
      </c>
      <c r="J51" s="201" t="s">
        <v>1258</v>
      </c>
      <c r="K51" s="220"/>
    </row>
    <row r="52" spans="1:11" ht="11.25" customHeight="1">
      <c r="A52" s="211"/>
      <c r="B52" s="200"/>
      <c r="C52" s="200"/>
      <c r="D52" s="200"/>
      <c r="E52" s="201"/>
      <c r="F52" s="211"/>
      <c r="G52" s="200"/>
      <c r="H52" s="200"/>
      <c r="I52" s="203"/>
      <c r="J52" s="201"/>
      <c r="K52" s="220"/>
    </row>
    <row r="53" spans="1:11" ht="11.25" customHeight="1">
      <c r="A53" s="207">
        <v>3</v>
      </c>
      <c r="B53" s="205" t="s">
        <v>98</v>
      </c>
      <c r="C53" s="205"/>
      <c r="D53" s="205"/>
      <c r="E53" s="234" t="s">
        <v>1258</v>
      </c>
      <c r="F53" s="207">
        <v>3</v>
      </c>
      <c r="G53" s="205" t="s">
        <v>1126</v>
      </c>
      <c r="H53" s="205"/>
      <c r="I53" s="208"/>
      <c r="J53" s="206" t="s">
        <v>1258</v>
      </c>
      <c r="K53" s="224"/>
    </row>
    <row r="54" spans="1:11" ht="11.25" customHeight="1">
      <c r="A54" s="211">
        <v>3.1</v>
      </c>
      <c r="B54" s="210"/>
      <c r="C54" s="210" t="s">
        <v>791</v>
      </c>
      <c r="D54" s="210"/>
      <c r="E54" s="212" t="s">
        <v>1312</v>
      </c>
      <c r="F54" s="211">
        <v>3.1</v>
      </c>
      <c r="G54" s="210"/>
      <c r="H54" s="210" t="s">
        <v>1127</v>
      </c>
      <c r="I54" s="183"/>
      <c r="J54" s="212" t="s">
        <v>1313</v>
      </c>
      <c r="K54" s="225" t="s">
        <v>191</v>
      </c>
    </row>
    <row r="55" spans="1:11" ht="11.25" customHeight="1">
      <c r="A55" s="211" t="s">
        <v>1314</v>
      </c>
      <c r="B55" s="200"/>
      <c r="C55" s="200"/>
      <c r="D55" s="200" t="s">
        <v>792</v>
      </c>
      <c r="E55" s="201" t="s">
        <v>1315</v>
      </c>
      <c r="F55" s="211" t="s">
        <v>1314</v>
      </c>
      <c r="G55" s="200"/>
      <c r="H55" s="200"/>
      <c r="I55" s="203" t="s">
        <v>1128</v>
      </c>
      <c r="J55" s="212" t="s">
        <v>1316</v>
      </c>
      <c r="K55" s="225" t="s">
        <v>191</v>
      </c>
    </row>
    <row r="56" spans="1:11" ht="11.25" customHeight="1">
      <c r="A56" s="211" t="s">
        <v>1317</v>
      </c>
      <c r="B56" s="200"/>
      <c r="C56" s="200"/>
      <c r="D56" s="200" t="s">
        <v>101</v>
      </c>
      <c r="E56" s="201" t="s">
        <v>1315</v>
      </c>
      <c r="F56" s="211" t="s">
        <v>1317</v>
      </c>
      <c r="G56" s="200"/>
      <c r="H56" s="200"/>
      <c r="I56" s="203" t="s">
        <v>1129</v>
      </c>
      <c r="J56" s="212" t="s">
        <v>1318</v>
      </c>
      <c r="K56" s="225" t="s">
        <v>191</v>
      </c>
    </row>
    <row r="57" spans="1:11" ht="11.25" customHeight="1">
      <c r="A57" s="211">
        <v>3.2</v>
      </c>
      <c r="B57" s="210"/>
      <c r="C57" s="210" t="s">
        <v>794</v>
      </c>
      <c r="D57" s="210"/>
      <c r="E57" s="212" t="s">
        <v>1319</v>
      </c>
      <c r="F57" s="211" t="s">
        <v>1320</v>
      </c>
      <c r="G57" s="200"/>
      <c r="H57" s="200"/>
      <c r="I57" s="203" t="s">
        <v>1130</v>
      </c>
      <c r="J57" s="203" t="s">
        <v>1321</v>
      </c>
      <c r="K57" s="220" t="s">
        <v>1207</v>
      </c>
    </row>
    <row r="58" spans="1:11" ht="11.25" customHeight="1">
      <c r="A58" s="211" t="s">
        <v>1322</v>
      </c>
      <c r="B58" s="200"/>
      <c r="C58" s="200"/>
      <c r="D58" s="200" t="s">
        <v>795</v>
      </c>
      <c r="E58" s="201" t="s">
        <v>1323</v>
      </c>
      <c r="F58" s="211">
        <v>3.2</v>
      </c>
      <c r="G58" s="210"/>
      <c r="H58" s="210" t="s">
        <v>1131</v>
      </c>
      <c r="I58" s="183"/>
      <c r="J58" s="203" t="s">
        <v>1324</v>
      </c>
      <c r="K58" s="220" t="s">
        <v>1207</v>
      </c>
    </row>
    <row r="59" spans="1:11" ht="11.25" customHeight="1">
      <c r="A59" s="211" t="s">
        <v>1325</v>
      </c>
      <c r="B59" s="200"/>
      <c r="C59" s="200"/>
      <c r="D59" s="200" t="s">
        <v>796</v>
      </c>
      <c r="E59" s="201" t="s">
        <v>1323</v>
      </c>
      <c r="F59" s="211" t="s">
        <v>1322</v>
      </c>
      <c r="G59" s="200"/>
      <c r="H59" s="200"/>
      <c r="I59" s="203" t="s">
        <v>1132</v>
      </c>
      <c r="J59" s="203" t="s">
        <v>1326</v>
      </c>
      <c r="K59" s="220" t="s">
        <v>1207</v>
      </c>
    </row>
    <row r="60" spans="1:11" ht="11.25" customHeight="1">
      <c r="A60" s="211">
        <v>3.3</v>
      </c>
      <c r="B60" s="210"/>
      <c r="C60" s="210" t="s">
        <v>105</v>
      </c>
      <c r="D60" s="210"/>
      <c r="E60" s="203" t="s">
        <v>1327</v>
      </c>
      <c r="F60" s="211" t="s">
        <v>1325</v>
      </c>
      <c r="G60" s="200"/>
      <c r="H60" s="200"/>
      <c r="I60" s="203" t="s">
        <v>1133</v>
      </c>
      <c r="J60" s="203" t="s">
        <v>1328</v>
      </c>
      <c r="K60" s="220" t="s">
        <v>1207</v>
      </c>
    </row>
    <row r="61" spans="1:11" ht="11.25" customHeight="1">
      <c r="A61" s="211">
        <v>3.4</v>
      </c>
      <c r="B61" s="210"/>
      <c r="C61" s="210" t="s">
        <v>32</v>
      </c>
      <c r="D61" s="210"/>
      <c r="E61" s="203" t="s">
        <v>1329</v>
      </c>
      <c r="F61" s="211" t="s">
        <v>1330</v>
      </c>
      <c r="G61" s="200"/>
      <c r="H61" s="200"/>
      <c r="I61" s="203" t="s">
        <v>1134</v>
      </c>
      <c r="J61" s="203" t="s">
        <v>1331</v>
      </c>
      <c r="K61" s="220" t="s">
        <v>1207</v>
      </c>
    </row>
    <row r="62" spans="1:11" ht="11.25" customHeight="1">
      <c r="A62" s="211" t="s">
        <v>1332</v>
      </c>
      <c r="B62" s="200"/>
      <c r="C62" s="200"/>
      <c r="D62" s="200" t="s">
        <v>797</v>
      </c>
      <c r="E62" s="203" t="s">
        <v>1333</v>
      </c>
      <c r="F62" s="211">
        <v>3.3</v>
      </c>
      <c r="G62" s="210"/>
      <c r="H62" s="210" t="s">
        <v>110</v>
      </c>
      <c r="I62" s="183"/>
      <c r="J62" s="203" t="s">
        <v>1334</v>
      </c>
      <c r="K62" s="220" t="s">
        <v>1207</v>
      </c>
    </row>
    <row r="63" spans="1:11" ht="11.25" customHeight="1">
      <c r="A63" s="211" t="s">
        <v>1335</v>
      </c>
      <c r="B63" s="200"/>
      <c r="C63" s="200"/>
      <c r="D63" s="200" t="s">
        <v>746</v>
      </c>
      <c r="E63" s="203" t="s">
        <v>1336</v>
      </c>
      <c r="F63" s="211" t="s">
        <v>1337</v>
      </c>
      <c r="G63" s="200"/>
      <c r="H63" s="200"/>
      <c r="I63" s="203" t="s">
        <v>1135</v>
      </c>
      <c r="J63" s="203" t="s">
        <v>1338</v>
      </c>
      <c r="K63" s="220" t="s">
        <v>1207</v>
      </c>
    </row>
    <row r="64" spans="1:11" ht="11.25" customHeight="1">
      <c r="A64" s="211" t="s">
        <v>1339</v>
      </c>
      <c r="B64" s="200"/>
      <c r="C64" s="200"/>
      <c r="D64" s="200" t="s">
        <v>747</v>
      </c>
      <c r="E64" s="203" t="s">
        <v>1340</v>
      </c>
      <c r="F64" s="211" t="s">
        <v>1341</v>
      </c>
      <c r="G64" s="200"/>
      <c r="H64" s="200"/>
      <c r="I64" s="203" t="s">
        <v>1136</v>
      </c>
      <c r="J64" s="203" t="s">
        <v>1342</v>
      </c>
      <c r="K64" s="220" t="s">
        <v>1207</v>
      </c>
    </row>
    <row r="65" spans="1:11" ht="11.25" customHeight="1">
      <c r="A65" s="211">
        <v>3.5</v>
      </c>
      <c r="B65" s="210"/>
      <c r="C65" s="210" t="s">
        <v>110</v>
      </c>
      <c r="D65" s="210"/>
      <c r="E65" s="201" t="s">
        <v>1343</v>
      </c>
      <c r="F65" s="202"/>
      <c r="G65" s="200"/>
      <c r="H65" s="200"/>
      <c r="I65" s="203"/>
      <c r="J65" s="201"/>
      <c r="K65" s="220"/>
    </row>
    <row r="66" spans="1:11" ht="11.25" customHeight="1">
      <c r="A66" s="211" t="s">
        <v>851</v>
      </c>
      <c r="B66" s="200"/>
      <c r="C66" s="200"/>
      <c r="D66" s="200" t="s">
        <v>111</v>
      </c>
      <c r="E66" s="201" t="s">
        <v>1344</v>
      </c>
      <c r="F66" s="214"/>
      <c r="G66" s="200"/>
      <c r="H66" s="200"/>
      <c r="I66" s="203"/>
      <c r="J66" s="201"/>
      <c r="K66" s="220"/>
    </row>
    <row r="67" spans="1:11" ht="11.25" customHeight="1">
      <c r="A67" s="211" t="s">
        <v>853</v>
      </c>
      <c r="B67" s="200"/>
      <c r="C67" s="200"/>
      <c r="D67" s="200" t="s">
        <v>112</v>
      </c>
      <c r="E67" s="203" t="s">
        <v>1345</v>
      </c>
      <c r="F67" s="214"/>
      <c r="G67" s="200"/>
      <c r="H67" s="200"/>
      <c r="I67" s="203"/>
      <c r="J67" s="201"/>
      <c r="K67" s="220"/>
    </row>
    <row r="68" spans="1:11" ht="11.25" customHeight="1">
      <c r="A68" s="211"/>
      <c r="B68" s="200"/>
      <c r="C68" s="200"/>
      <c r="D68" s="200"/>
      <c r="E68" s="201"/>
      <c r="F68" s="214"/>
      <c r="G68" s="200"/>
      <c r="H68" s="200"/>
      <c r="I68" s="203"/>
      <c r="J68" s="215"/>
      <c r="K68" s="220"/>
    </row>
    <row r="69" spans="1:11" ht="11.25" customHeight="1">
      <c r="A69" s="207">
        <v>4</v>
      </c>
      <c r="B69" s="205" t="s">
        <v>34</v>
      </c>
      <c r="C69" s="205"/>
      <c r="D69" s="205"/>
      <c r="E69" s="234" t="s">
        <v>1258</v>
      </c>
      <c r="F69" s="207">
        <v>4</v>
      </c>
      <c r="G69" s="205" t="s">
        <v>1137</v>
      </c>
      <c r="H69" s="205"/>
      <c r="I69" s="208"/>
      <c r="J69" s="206" t="s">
        <v>1258</v>
      </c>
      <c r="K69" s="224"/>
    </row>
    <row r="70" spans="1:11" ht="11.25" customHeight="1">
      <c r="A70" s="211">
        <v>4.1</v>
      </c>
      <c r="B70" s="210"/>
      <c r="C70" s="210" t="s">
        <v>35</v>
      </c>
      <c r="D70" s="210"/>
      <c r="E70" s="201" t="s">
        <v>1258</v>
      </c>
      <c r="F70" s="211">
        <v>4.1</v>
      </c>
      <c r="G70" s="210"/>
      <c r="H70" s="399" t="s">
        <v>1138</v>
      </c>
      <c r="I70" s="399"/>
      <c r="J70" s="201" t="s">
        <v>1258</v>
      </c>
      <c r="K70" s="220"/>
    </row>
    <row r="71" spans="1:11" ht="11.25" customHeight="1">
      <c r="A71" s="211" t="s">
        <v>323</v>
      </c>
      <c r="B71" s="210"/>
      <c r="C71" s="210"/>
      <c r="D71" s="200" t="s">
        <v>35</v>
      </c>
      <c r="E71" s="201" t="s">
        <v>1258</v>
      </c>
      <c r="F71" s="211" t="s">
        <v>323</v>
      </c>
      <c r="G71" s="210"/>
      <c r="H71" s="210"/>
      <c r="I71" s="200" t="s">
        <v>35</v>
      </c>
      <c r="J71" s="201" t="s">
        <v>1258</v>
      </c>
      <c r="K71" s="220"/>
    </row>
    <row r="72" spans="1:11" ht="11.25" customHeight="1">
      <c r="A72" s="211">
        <v>4.2</v>
      </c>
      <c r="B72" s="210"/>
      <c r="C72" s="210" t="s">
        <v>801</v>
      </c>
      <c r="D72" s="210"/>
      <c r="E72" s="201" t="s">
        <v>1346</v>
      </c>
      <c r="F72" s="211">
        <v>4.2</v>
      </c>
      <c r="G72" s="210"/>
      <c r="H72" s="399" t="s">
        <v>1139</v>
      </c>
      <c r="I72" s="399"/>
      <c r="J72" s="203" t="s">
        <v>1347</v>
      </c>
      <c r="K72" s="237" t="s">
        <v>191</v>
      </c>
    </row>
    <row r="73" spans="1:11" ht="11.25" customHeight="1">
      <c r="A73" s="211" t="s">
        <v>1348</v>
      </c>
      <c r="B73" s="200"/>
      <c r="C73" s="200"/>
      <c r="D73" s="200" t="s">
        <v>802</v>
      </c>
      <c r="E73" s="201" t="s">
        <v>1349</v>
      </c>
      <c r="F73" s="211" t="s">
        <v>1348</v>
      </c>
      <c r="G73" s="210"/>
      <c r="H73" s="183"/>
      <c r="I73" s="203" t="s">
        <v>1139</v>
      </c>
      <c r="J73" s="203" t="s">
        <v>1350</v>
      </c>
      <c r="K73" s="220" t="s">
        <v>1207</v>
      </c>
    </row>
    <row r="74" spans="1:11" ht="11.25" customHeight="1">
      <c r="A74" s="211" t="s">
        <v>1351</v>
      </c>
      <c r="B74" s="200"/>
      <c r="C74" s="200"/>
      <c r="D74" s="200" t="s">
        <v>117</v>
      </c>
      <c r="E74" s="203" t="s">
        <v>1352</v>
      </c>
      <c r="F74" s="211">
        <v>4.3</v>
      </c>
      <c r="G74" s="210"/>
      <c r="H74" s="210" t="s">
        <v>1140</v>
      </c>
      <c r="I74" s="183"/>
      <c r="J74" s="212" t="s">
        <v>1353</v>
      </c>
      <c r="K74" s="225" t="s">
        <v>191</v>
      </c>
    </row>
    <row r="75" spans="1:11" ht="11.25" customHeight="1">
      <c r="A75" s="211" t="s">
        <v>1354</v>
      </c>
      <c r="B75" s="200"/>
      <c r="C75" s="200"/>
      <c r="D75" s="200" t="s">
        <v>805</v>
      </c>
      <c r="E75" s="201" t="s">
        <v>1355</v>
      </c>
      <c r="F75" s="211" t="s">
        <v>1356</v>
      </c>
      <c r="G75" s="200"/>
      <c r="H75" s="200"/>
      <c r="I75" s="203" t="s">
        <v>1141</v>
      </c>
      <c r="J75" s="203" t="s">
        <v>1357</v>
      </c>
      <c r="K75" s="220" t="s">
        <v>1207</v>
      </c>
    </row>
    <row r="76" spans="1:11" ht="11.25" customHeight="1">
      <c r="A76" s="211">
        <v>4.3</v>
      </c>
      <c r="B76" s="210"/>
      <c r="C76" s="210" t="s">
        <v>806</v>
      </c>
      <c r="D76" s="210"/>
      <c r="E76" s="213" t="s">
        <v>1358</v>
      </c>
      <c r="F76" s="211" t="s">
        <v>1359</v>
      </c>
      <c r="G76" s="200"/>
      <c r="H76" s="200"/>
      <c r="I76" s="203" t="s">
        <v>1142</v>
      </c>
      <c r="J76" s="201" t="s">
        <v>1258</v>
      </c>
      <c r="K76" s="220"/>
    </row>
    <row r="77" spans="1:11" ht="11.25" customHeight="1">
      <c r="A77" s="211" t="s">
        <v>1356</v>
      </c>
      <c r="B77" s="200"/>
      <c r="C77" s="200"/>
      <c r="D77" s="200" t="s">
        <v>807</v>
      </c>
      <c r="E77" s="203" t="s">
        <v>1360</v>
      </c>
      <c r="F77" s="211">
        <v>4.4</v>
      </c>
      <c r="G77" s="210"/>
      <c r="H77" s="210" t="s">
        <v>1143</v>
      </c>
      <c r="I77" s="183"/>
      <c r="J77" s="203" t="s">
        <v>1361</v>
      </c>
      <c r="K77" s="220" t="s">
        <v>1207</v>
      </c>
    </row>
    <row r="78" spans="1:11" ht="11.25" customHeight="1">
      <c r="A78" s="211" t="s">
        <v>1359</v>
      </c>
      <c r="B78" s="200"/>
      <c r="C78" s="200"/>
      <c r="D78" s="200" t="s">
        <v>808</v>
      </c>
      <c r="E78" s="201" t="s">
        <v>1258</v>
      </c>
      <c r="F78" s="211" t="s">
        <v>1362</v>
      </c>
      <c r="G78" s="200"/>
      <c r="H78" s="200"/>
      <c r="I78" s="203" t="s">
        <v>1144</v>
      </c>
      <c r="J78" s="203" t="s">
        <v>1363</v>
      </c>
      <c r="K78" s="220" t="s">
        <v>1207</v>
      </c>
    </row>
    <row r="79" spans="1:11" ht="11.25" customHeight="1">
      <c r="A79" s="211" t="s">
        <v>1364</v>
      </c>
      <c r="B79" s="200"/>
      <c r="C79" s="200"/>
      <c r="D79" s="200" t="s">
        <v>121</v>
      </c>
      <c r="E79" s="203" t="s">
        <v>1365</v>
      </c>
      <c r="F79" s="211" t="s">
        <v>1366</v>
      </c>
      <c r="G79" s="200"/>
      <c r="H79" s="200"/>
      <c r="I79" s="203" t="s">
        <v>802</v>
      </c>
      <c r="J79" s="203" t="s">
        <v>1367</v>
      </c>
      <c r="K79" s="220" t="s">
        <v>1207</v>
      </c>
    </row>
    <row r="80" spans="1:11" ht="11.25" customHeight="1">
      <c r="A80" s="204"/>
      <c r="B80" s="17"/>
      <c r="C80" s="17"/>
      <c r="D80" s="17"/>
      <c r="E80" s="17"/>
      <c r="F80" s="211" t="s">
        <v>1368</v>
      </c>
      <c r="G80" s="200"/>
      <c r="H80" s="200"/>
      <c r="I80" s="203" t="s">
        <v>1145</v>
      </c>
      <c r="J80" s="203" t="s">
        <v>1369</v>
      </c>
      <c r="K80" s="220" t="s">
        <v>1207</v>
      </c>
    </row>
    <row r="81" spans="1:11" ht="11.25" customHeight="1">
      <c r="A81" s="211"/>
      <c r="B81" s="200"/>
      <c r="C81" s="200"/>
      <c r="D81" s="200"/>
      <c r="E81" s="201"/>
      <c r="F81" s="211"/>
      <c r="G81" s="200"/>
      <c r="H81" s="200"/>
      <c r="I81" s="203"/>
      <c r="J81" s="215"/>
      <c r="K81" s="220"/>
    </row>
    <row r="82" spans="1:11" ht="11.25" customHeight="1">
      <c r="A82" s="207">
        <v>5</v>
      </c>
      <c r="B82" s="205" t="s">
        <v>122</v>
      </c>
      <c r="C82" s="205"/>
      <c r="D82" s="205"/>
      <c r="E82" s="209" t="s">
        <v>1370</v>
      </c>
      <c r="F82" s="207">
        <v>5</v>
      </c>
      <c r="G82" s="205" t="s">
        <v>1146</v>
      </c>
      <c r="H82" s="205"/>
      <c r="I82" s="208"/>
      <c r="J82" s="209" t="s">
        <v>1371</v>
      </c>
      <c r="K82" s="224" t="s">
        <v>1207</v>
      </c>
    </row>
    <row r="83" spans="1:11" ht="11.25" customHeight="1">
      <c r="A83" s="211">
        <v>5.1</v>
      </c>
      <c r="B83" s="210"/>
      <c r="C83" s="210" t="s">
        <v>123</v>
      </c>
      <c r="D83" s="210"/>
      <c r="E83" s="201" t="s">
        <v>1258</v>
      </c>
      <c r="F83" s="211">
        <v>5.1</v>
      </c>
      <c r="G83" s="210"/>
      <c r="H83" s="210" t="s">
        <v>1147</v>
      </c>
      <c r="I83" s="183"/>
      <c r="J83" s="201" t="s">
        <v>1258</v>
      </c>
      <c r="K83" s="220"/>
    </row>
    <row r="84" spans="1:11" ht="11.25" customHeight="1">
      <c r="A84" s="211" t="s">
        <v>1372</v>
      </c>
      <c r="B84" s="200"/>
      <c r="C84" s="200"/>
      <c r="D84" s="200" t="s">
        <v>811</v>
      </c>
      <c r="E84" s="201" t="s">
        <v>1258</v>
      </c>
      <c r="F84" s="211" t="s">
        <v>1372</v>
      </c>
      <c r="G84" s="200"/>
      <c r="H84" s="200"/>
      <c r="I84" s="203" t="s">
        <v>811</v>
      </c>
      <c r="J84" s="201" t="s">
        <v>1258</v>
      </c>
      <c r="K84" s="220"/>
    </row>
    <row r="85" spans="1:11" ht="11.25" customHeight="1">
      <c r="A85" s="211" t="s">
        <v>1373</v>
      </c>
      <c r="B85" s="200"/>
      <c r="C85" s="200"/>
      <c r="D85" s="200" t="s">
        <v>855</v>
      </c>
      <c r="E85" s="226" t="s">
        <v>1374</v>
      </c>
      <c r="F85" s="200" t="s">
        <v>1373</v>
      </c>
      <c r="G85" s="200"/>
      <c r="H85" s="200"/>
      <c r="I85" s="203" t="s">
        <v>1148</v>
      </c>
      <c r="J85" s="212" t="s">
        <v>1375</v>
      </c>
      <c r="K85" s="236" t="s">
        <v>191</v>
      </c>
    </row>
    <row r="86" spans="1:11" ht="11.25" customHeight="1">
      <c r="A86" s="211" t="s">
        <v>1376</v>
      </c>
      <c r="B86" s="200"/>
      <c r="C86" s="200"/>
      <c r="D86" s="200" t="s">
        <v>856</v>
      </c>
      <c r="E86" s="212" t="s">
        <v>1377</v>
      </c>
      <c r="F86" s="211">
        <v>5.2</v>
      </c>
      <c r="G86" s="200"/>
      <c r="H86" s="216" t="s">
        <v>749</v>
      </c>
      <c r="I86" s="217"/>
      <c r="J86" s="213" t="s">
        <v>1347</v>
      </c>
      <c r="K86" s="220" t="s">
        <v>191</v>
      </c>
    </row>
    <row r="87" spans="1:11" ht="11.25" customHeight="1">
      <c r="A87" s="211">
        <v>5.2</v>
      </c>
      <c r="B87" s="210"/>
      <c r="C87" s="210" t="s">
        <v>1149</v>
      </c>
      <c r="D87" s="210"/>
      <c r="E87" s="201" t="s">
        <v>1378</v>
      </c>
      <c r="F87" s="211" t="s">
        <v>1379</v>
      </c>
      <c r="G87" s="200"/>
      <c r="H87" s="216"/>
      <c r="I87" s="217" t="s">
        <v>749</v>
      </c>
      <c r="J87" s="213" t="s">
        <v>1380</v>
      </c>
      <c r="K87" s="220" t="s">
        <v>191</v>
      </c>
    </row>
    <row r="88" spans="1:11" ht="11.25" customHeight="1">
      <c r="A88" s="211" t="s">
        <v>1379</v>
      </c>
      <c r="B88" s="200"/>
      <c r="C88" s="200"/>
      <c r="D88" s="200" t="s">
        <v>1150</v>
      </c>
      <c r="E88" s="201" t="s">
        <v>1381</v>
      </c>
      <c r="F88" s="211">
        <v>5.3</v>
      </c>
      <c r="G88" s="210"/>
      <c r="H88" s="210" t="s">
        <v>1149</v>
      </c>
      <c r="I88" s="183"/>
      <c r="J88" s="203" t="s">
        <v>1382</v>
      </c>
      <c r="K88" s="220" t="s">
        <v>1207</v>
      </c>
    </row>
    <row r="89" spans="1:11" ht="11.25" customHeight="1">
      <c r="A89" s="211" t="s">
        <v>1383</v>
      </c>
      <c r="B89" s="200"/>
      <c r="C89" s="200"/>
      <c r="D89" s="200" t="s">
        <v>1151</v>
      </c>
      <c r="E89" s="201" t="s">
        <v>1384</v>
      </c>
      <c r="F89" s="211" t="s">
        <v>859</v>
      </c>
      <c r="G89" s="200"/>
      <c r="H89" s="200"/>
      <c r="I89" s="203" t="s">
        <v>1150</v>
      </c>
      <c r="J89" s="203" t="s">
        <v>1385</v>
      </c>
      <c r="K89" s="220" t="s">
        <v>1207</v>
      </c>
    </row>
    <row r="90" spans="1:11" ht="11.25" customHeight="1">
      <c r="A90" s="211" t="s">
        <v>1386</v>
      </c>
      <c r="B90" s="200"/>
      <c r="C90" s="200"/>
      <c r="D90" s="200" t="s">
        <v>684</v>
      </c>
      <c r="E90" s="201" t="s">
        <v>1387</v>
      </c>
      <c r="F90" s="211" t="s">
        <v>860</v>
      </c>
      <c r="G90" s="200"/>
      <c r="H90" s="200"/>
      <c r="I90" s="203" t="s">
        <v>1151</v>
      </c>
      <c r="J90" s="203" t="s">
        <v>1388</v>
      </c>
      <c r="K90" s="220" t="s">
        <v>1207</v>
      </c>
    </row>
    <row r="91" spans="1:11" ht="11.25" customHeight="1">
      <c r="A91" s="211" t="s">
        <v>1389</v>
      </c>
      <c r="B91" s="200"/>
      <c r="C91" s="200"/>
      <c r="D91" s="200" t="s">
        <v>817</v>
      </c>
      <c r="E91" s="203" t="s">
        <v>1390</v>
      </c>
      <c r="F91" s="211" t="s">
        <v>904</v>
      </c>
      <c r="G91" s="200"/>
      <c r="H91" s="200"/>
      <c r="I91" s="203" t="s">
        <v>1152</v>
      </c>
      <c r="J91" s="203" t="s">
        <v>1391</v>
      </c>
      <c r="K91" s="220" t="s">
        <v>1207</v>
      </c>
    </row>
    <row r="92" spans="1:11" ht="11.25" customHeight="1">
      <c r="A92" s="211">
        <v>5.3</v>
      </c>
      <c r="B92" s="210"/>
      <c r="C92" s="210" t="s">
        <v>818</v>
      </c>
      <c r="D92" s="210"/>
      <c r="E92" s="203" t="s">
        <v>1392</v>
      </c>
      <c r="F92" s="211" t="s">
        <v>1393</v>
      </c>
      <c r="G92" s="200"/>
      <c r="H92" s="200"/>
      <c r="I92" s="203" t="s">
        <v>1153</v>
      </c>
      <c r="J92" s="203" t="s">
        <v>1394</v>
      </c>
      <c r="K92" s="220" t="s">
        <v>1207</v>
      </c>
    </row>
    <row r="93" spans="1:11" ht="11.25" customHeight="1">
      <c r="A93" s="211" t="s">
        <v>859</v>
      </c>
      <c r="B93" s="200"/>
      <c r="C93" s="200"/>
      <c r="D93" s="200" t="s">
        <v>686</v>
      </c>
      <c r="E93" s="203" t="s">
        <v>1395</v>
      </c>
      <c r="F93" s="211">
        <v>5.4</v>
      </c>
      <c r="G93" s="210"/>
      <c r="H93" s="227" t="s">
        <v>1154</v>
      </c>
      <c r="I93" s="228"/>
      <c r="J93" s="203" t="s">
        <v>1396</v>
      </c>
      <c r="K93" s="220" t="s">
        <v>1207</v>
      </c>
    </row>
    <row r="94" spans="1:11" ht="11.25" customHeight="1">
      <c r="A94" s="211" t="s">
        <v>860</v>
      </c>
      <c r="B94" s="200"/>
      <c r="C94" s="200"/>
      <c r="D94" s="200" t="s">
        <v>687</v>
      </c>
      <c r="E94" s="203" t="s">
        <v>1397</v>
      </c>
      <c r="F94" s="211" t="s">
        <v>861</v>
      </c>
      <c r="G94" s="200"/>
      <c r="H94" s="200"/>
      <c r="I94" s="203" t="s">
        <v>1155</v>
      </c>
      <c r="J94" s="203" t="s">
        <v>1398</v>
      </c>
      <c r="K94" s="220" t="s">
        <v>1207</v>
      </c>
    </row>
    <row r="95" spans="1:11" ht="11.25" customHeight="1">
      <c r="A95" s="211" t="s">
        <v>904</v>
      </c>
      <c r="B95" s="200"/>
      <c r="C95" s="200"/>
      <c r="D95" s="200" t="s">
        <v>820</v>
      </c>
      <c r="E95" s="203" t="s">
        <v>1399</v>
      </c>
      <c r="F95" s="211" t="s">
        <v>906</v>
      </c>
      <c r="G95" s="200"/>
      <c r="H95" s="200"/>
      <c r="I95" s="203" t="s">
        <v>50</v>
      </c>
      <c r="J95" s="203" t="s">
        <v>1400</v>
      </c>
      <c r="K95" s="220" t="s">
        <v>1207</v>
      </c>
    </row>
    <row r="96" spans="1:11" ht="11.25" customHeight="1">
      <c r="A96" s="211">
        <v>5.4</v>
      </c>
      <c r="B96" s="210"/>
      <c r="C96" s="210" t="s">
        <v>821</v>
      </c>
      <c r="D96" s="210"/>
      <c r="E96" s="203" t="s">
        <v>1401</v>
      </c>
      <c r="F96" s="211" t="s">
        <v>909</v>
      </c>
      <c r="G96" s="200"/>
      <c r="H96" s="200"/>
      <c r="I96" s="203" t="s">
        <v>1156</v>
      </c>
      <c r="J96" s="203" t="s">
        <v>1402</v>
      </c>
      <c r="K96" s="220" t="s">
        <v>1207</v>
      </c>
    </row>
    <row r="97" spans="1:11" ht="11.25" customHeight="1">
      <c r="A97" s="211" t="s">
        <v>861</v>
      </c>
      <c r="B97" s="200"/>
      <c r="C97" s="200"/>
      <c r="D97" s="200" t="s">
        <v>876</v>
      </c>
      <c r="E97" s="203" t="s">
        <v>1403</v>
      </c>
      <c r="F97" s="211">
        <v>5.5</v>
      </c>
      <c r="G97" s="210"/>
      <c r="H97" s="210" t="s">
        <v>1157</v>
      </c>
      <c r="I97" s="183"/>
      <c r="J97" s="203" t="s">
        <v>1404</v>
      </c>
      <c r="K97" s="220" t="s">
        <v>1207</v>
      </c>
    </row>
    <row r="98" spans="1:11" ht="11.25" customHeight="1">
      <c r="A98" s="211" t="s">
        <v>906</v>
      </c>
      <c r="B98" s="200"/>
      <c r="C98" s="200"/>
      <c r="D98" s="200" t="s">
        <v>690</v>
      </c>
      <c r="E98" s="203" t="s">
        <v>1405</v>
      </c>
      <c r="F98" s="211" t="s">
        <v>1406</v>
      </c>
      <c r="G98" s="200"/>
      <c r="H98" s="200"/>
      <c r="I98" s="203" t="s">
        <v>876</v>
      </c>
      <c r="J98" s="203" t="s">
        <v>1407</v>
      </c>
      <c r="K98" s="220" t="s">
        <v>1207</v>
      </c>
    </row>
    <row r="99" spans="1:11" ht="11.25" customHeight="1">
      <c r="A99" s="211" t="s">
        <v>909</v>
      </c>
      <c r="B99" s="200"/>
      <c r="C99" s="200"/>
      <c r="D99" s="200" t="s">
        <v>691</v>
      </c>
      <c r="E99" s="203" t="s">
        <v>1408</v>
      </c>
      <c r="F99" s="211" t="s">
        <v>1409</v>
      </c>
      <c r="G99" s="200"/>
      <c r="H99" s="200"/>
      <c r="I99" s="203" t="s">
        <v>1158</v>
      </c>
      <c r="J99" s="203" t="s">
        <v>1410</v>
      </c>
      <c r="K99" s="220" t="s">
        <v>1207</v>
      </c>
    </row>
    <row r="100" spans="1:11" ht="11.25" customHeight="1">
      <c r="A100" s="204"/>
      <c r="B100" s="17"/>
      <c r="C100" s="17"/>
      <c r="D100" s="17"/>
      <c r="E100" s="17"/>
      <c r="F100" s="211" t="s">
        <v>1411</v>
      </c>
      <c r="G100" s="200"/>
      <c r="H100" s="200"/>
      <c r="I100" s="203" t="s">
        <v>691</v>
      </c>
      <c r="J100" s="203" t="s">
        <v>1412</v>
      </c>
      <c r="K100" s="220" t="s">
        <v>1207</v>
      </c>
    </row>
    <row r="101" spans="1:11" ht="11.25" customHeight="1">
      <c r="A101" s="211"/>
      <c r="B101" s="200"/>
      <c r="C101" s="200"/>
      <c r="D101" s="200"/>
      <c r="E101" s="201"/>
      <c r="F101" s="202"/>
      <c r="G101" s="200"/>
      <c r="H101" s="200"/>
      <c r="I101" s="203"/>
      <c r="J101" s="201"/>
      <c r="K101" s="220"/>
    </row>
    <row r="102" spans="1:11" ht="11.25" customHeight="1">
      <c r="A102" s="207">
        <v>6</v>
      </c>
      <c r="B102" s="205" t="s">
        <v>692</v>
      </c>
      <c r="C102" s="205"/>
      <c r="D102" s="205"/>
      <c r="E102" s="234" t="s">
        <v>1258</v>
      </c>
      <c r="F102" s="207">
        <v>6</v>
      </c>
      <c r="G102" s="205" t="s">
        <v>1159</v>
      </c>
      <c r="H102" s="205"/>
      <c r="I102" s="197"/>
      <c r="J102" s="206" t="s">
        <v>1258</v>
      </c>
      <c r="K102" s="224"/>
    </row>
    <row r="103" spans="1:11" ht="11.25" customHeight="1">
      <c r="A103" s="211">
        <v>6.1</v>
      </c>
      <c r="B103" s="210"/>
      <c r="C103" s="210" t="s">
        <v>49</v>
      </c>
      <c r="D103" s="210"/>
      <c r="E103" s="203" t="s">
        <v>1413</v>
      </c>
      <c r="F103" s="211">
        <v>6.1</v>
      </c>
      <c r="G103" s="210"/>
      <c r="H103" s="210" t="s">
        <v>1160</v>
      </c>
      <c r="I103" s="183"/>
      <c r="J103" s="212" t="s">
        <v>1414</v>
      </c>
      <c r="K103" s="220" t="s">
        <v>191</v>
      </c>
    </row>
    <row r="104" spans="1:11" ht="11.25" customHeight="1">
      <c r="A104" s="211" t="s">
        <v>1415</v>
      </c>
      <c r="B104" s="200"/>
      <c r="C104" s="200"/>
      <c r="D104" s="200" t="s">
        <v>694</v>
      </c>
      <c r="E104" s="203" t="s">
        <v>1416</v>
      </c>
      <c r="F104" s="211" t="s">
        <v>1415</v>
      </c>
      <c r="G104" s="200"/>
      <c r="H104" s="200"/>
      <c r="I104" s="203" t="s">
        <v>1161</v>
      </c>
      <c r="J104" s="212" t="s">
        <v>1417</v>
      </c>
      <c r="K104" s="236" t="s">
        <v>283</v>
      </c>
    </row>
    <row r="105" spans="1:11" ht="11.25" customHeight="1">
      <c r="A105" s="211" t="s">
        <v>1418</v>
      </c>
      <c r="B105" s="200"/>
      <c r="C105" s="200"/>
      <c r="D105" s="200" t="s">
        <v>834</v>
      </c>
      <c r="E105" s="213" t="s">
        <v>1419</v>
      </c>
      <c r="F105" s="211" t="s">
        <v>1418</v>
      </c>
      <c r="G105" s="200"/>
      <c r="H105" s="200"/>
      <c r="I105" s="203" t="s">
        <v>1162</v>
      </c>
      <c r="J105" s="213" t="s">
        <v>1420</v>
      </c>
      <c r="K105" s="220" t="s">
        <v>191</v>
      </c>
    </row>
    <row r="106" spans="1:11" ht="11.25" customHeight="1">
      <c r="A106" s="211" t="s">
        <v>1421</v>
      </c>
      <c r="B106" s="200"/>
      <c r="C106" s="200"/>
      <c r="D106" s="200" t="s">
        <v>835</v>
      </c>
      <c r="E106" s="203" t="s">
        <v>1422</v>
      </c>
      <c r="F106" s="211">
        <v>6.2</v>
      </c>
      <c r="G106" s="210"/>
      <c r="H106" s="210" t="s">
        <v>1163</v>
      </c>
      <c r="I106" s="183"/>
      <c r="J106" s="203" t="s">
        <v>1423</v>
      </c>
      <c r="K106" s="220" t="s">
        <v>1207</v>
      </c>
    </row>
    <row r="107" spans="1:11" ht="11.25" customHeight="1">
      <c r="A107" s="211">
        <v>6.2</v>
      </c>
      <c r="B107" s="210"/>
      <c r="C107" s="210" t="s">
        <v>836</v>
      </c>
      <c r="D107" s="210"/>
      <c r="E107" s="229" t="s">
        <v>1424</v>
      </c>
      <c r="F107" s="211" t="s">
        <v>1425</v>
      </c>
      <c r="G107" s="200"/>
      <c r="H107" s="200"/>
      <c r="I107" s="203" t="s">
        <v>1164</v>
      </c>
      <c r="J107" s="203" t="s">
        <v>1426</v>
      </c>
      <c r="K107" s="220" t="s">
        <v>191</v>
      </c>
    </row>
    <row r="108" spans="1:11" ht="11.25" customHeight="1">
      <c r="A108" s="211" t="s">
        <v>1425</v>
      </c>
      <c r="B108" s="200"/>
      <c r="C108" s="200"/>
      <c r="D108" s="200" t="s">
        <v>836</v>
      </c>
      <c r="E108" s="229" t="s">
        <v>1427</v>
      </c>
      <c r="F108" s="211" t="s">
        <v>1428</v>
      </c>
      <c r="G108" s="200"/>
      <c r="H108" s="200"/>
      <c r="I108" s="203" t="s">
        <v>835</v>
      </c>
      <c r="J108" s="203" t="s">
        <v>1429</v>
      </c>
      <c r="K108" s="220" t="s">
        <v>1207</v>
      </c>
    </row>
    <row r="109" spans="1:11" ht="11.25" customHeight="1">
      <c r="A109" s="211"/>
      <c r="B109" s="200"/>
      <c r="C109" s="200"/>
      <c r="D109" s="200"/>
      <c r="E109" s="201"/>
      <c r="F109" s="211"/>
      <c r="G109" s="200"/>
      <c r="H109" s="200"/>
      <c r="I109" s="203"/>
      <c r="J109" s="201"/>
      <c r="K109" s="220"/>
    </row>
    <row r="110" spans="1:11" ht="11.25" customHeight="1">
      <c r="A110" s="207">
        <v>7</v>
      </c>
      <c r="B110" s="205" t="s">
        <v>43</v>
      </c>
      <c r="C110" s="205"/>
      <c r="D110" s="205"/>
      <c r="E110" s="209" t="s">
        <v>1430</v>
      </c>
      <c r="F110" s="207">
        <v>7</v>
      </c>
      <c r="G110" s="205" t="s">
        <v>1165</v>
      </c>
      <c r="H110" s="205"/>
      <c r="I110" s="197"/>
      <c r="J110" s="209" t="s">
        <v>1431</v>
      </c>
      <c r="K110" s="224" t="s">
        <v>1207</v>
      </c>
    </row>
    <row r="111" spans="1:11" ht="11.25" customHeight="1">
      <c r="A111" s="211">
        <v>7.1</v>
      </c>
      <c r="B111" s="210"/>
      <c r="C111" s="210" t="s">
        <v>44</v>
      </c>
      <c r="D111" s="210"/>
      <c r="E111" s="201" t="s">
        <v>1258</v>
      </c>
      <c r="F111" s="211">
        <v>7.1</v>
      </c>
      <c r="G111" s="210"/>
      <c r="H111" s="210" t="s">
        <v>44</v>
      </c>
      <c r="I111" s="183"/>
      <c r="J111" s="201" t="s">
        <v>1258</v>
      </c>
      <c r="K111" s="220"/>
    </row>
    <row r="112" spans="1:11" ht="11.25" customHeight="1">
      <c r="A112" s="211" t="s">
        <v>1432</v>
      </c>
      <c r="B112" s="200"/>
      <c r="C112" s="200"/>
      <c r="D112" s="200" t="s">
        <v>829</v>
      </c>
      <c r="E112" s="201" t="s">
        <v>1258</v>
      </c>
      <c r="F112" s="211" t="s">
        <v>1432</v>
      </c>
      <c r="G112" s="200"/>
      <c r="H112" s="200"/>
      <c r="I112" s="200" t="s">
        <v>829</v>
      </c>
      <c r="J112" s="201" t="s">
        <v>1258</v>
      </c>
      <c r="K112" s="220"/>
    </row>
    <row r="113" spans="1:11" ht="11.25" customHeight="1">
      <c r="A113" s="211" t="s">
        <v>1433</v>
      </c>
      <c r="B113" s="200"/>
      <c r="C113" s="200"/>
      <c r="D113" s="200" t="s">
        <v>830</v>
      </c>
      <c r="E113" s="203" t="s">
        <v>1434</v>
      </c>
      <c r="F113" s="211" t="s">
        <v>1433</v>
      </c>
      <c r="G113" s="200"/>
      <c r="H113" s="200"/>
      <c r="I113" s="203" t="s">
        <v>1166</v>
      </c>
      <c r="J113" s="203" t="s">
        <v>1435</v>
      </c>
      <c r="K113" s="220" t="s">
        <v>1207</v>
      </c>
    </row>
    <row r="114" spans="1:11" ht="11.25" customHeight="1">
      <c r="A114" s="211" t="s">
        <v>1436</v>
      </c>
      <c r="B114" s="200"/>
      <c r="C114" s="200"/>
      <c r="D114" s="200" t="s">
        <v>702</v>
      </c>
      <c r="E114" s="203" t="s">
        <v>1437</v>
      </c>
      <c r="F114" s="211" t="s">
        <v>1436</v>
      </c>
      <c r="G114" s="200"/>
      <c r="H114" s="200"/>
      <c r="I114" s="203" t="s">
        <v>830</v>
      </c>
      <c r="J114" s="203" t="s">
        <v>1438</v>
      </c>
      <c r="K114" s="220" t="s">
        <v>1207</v>
      </c>
    </row>
    <row r="115" spans="1:11" ht="11.25" customHeight="1">
      <c r="A115" s="211" t="s">
        <v>1439</v>
      </c>
      <c r="B115" s="200"/>
      <c r="C115" s="200"/>
      <c r="D115" s="200" t="s">
        <v>703</v>
      </c>
      <c r="E115" s="203" t="s">
        <v>1440</v>
      </c>
      <c r="F115" s="211" t="s">
        <v>1439</v>
      </c>
      <c r="G115" s="200"/>
      <c r="H115" s="200"/>
      <c r="I115" s="203" t="s">
        <v>1167</v>
      </c>
      <c r="J115" s="203" t="s">
        <v>1441</v>
      </c>
      <c r="K115" s="220" t="s">
        <v>1207</v>
      </c>
    </row>
    <row r="116" spans="1:11" ht="11.25" customHeight="1">
      <c r="A116" s="211" t="s">
        <v>1442</v>
      </c>
      <c r="B116" s="200"/>
      <c r="C116" s="200"/>
      <c r="D116" s="200" t="s">
        <v>704</v>
      </c>
      <c r="E116" s="203" t="s">
        <v>1443</v>
      </c>
      <c r="F116" s="211" t="s">
        <v>1442</v>
      </c>
      <c r="G116" s="200"/>
      <c r="H116" s="200"/>
      <c r="I116" s="203" t="s">
        <v>1168</v>
      </c>
      <c r="J116" s="212" t="s">
        <v>1444</v>
      </c>
      <c r="K116" s="220" t="s">
        <v>1207</v>
      </c>
    </row>
    <row r="117" spans="1:11" ht="11.25" customHeight="1">
      <c r="A117" s="211">
        <v>7.2</v>
      </c>
      <c r="B117" s="210"/>
      <c r="C117" s="210" t="s">
        <v>45</v>
      </c>
      <c r="D117" s="210"/>
      <c r="E117" s="201" t="s">
        <v>1258</v>
      </c>
      <c r="F117" s="211">
        <v>7.2</v>
      </c>
      <c r="G117" s="210"/>
      <c r="H117" s="210" t="s">
        <v>45</v>
      </c>
      <c r="I117" s="183"/>
      <c r="J117" s="201" t="s">
        <v>1258</v>
      </c>
      <c r="K117" s="220"/>
    </row>
    <row r="118" spans="1:11" ht="11.25" customHeight="1">
      <c r="A118" s="211" t="s">
        <v>445</v>
      </c>
      <c r="B118" s="210"/>
      <c r="C118" s="210"/>
      <c r="D118" s="200" t="s">
        <v>45</v>
      </c>
      <c r="E118" s="201" t="s">
        <v>1258</v>
      </c>
      <c r="F118" s="211" t="s">
        <v>445</v>
      </c>
      <c r="G118" s="210"/>
      <c r="H118" s="210"/>
      <c r="I118" s="200" t="s">
        <v>45</v>
      </c>
      <c r="J118" s="201" t="s">
        <v>1258</v>
      </c>
      <c r="K118" s="220"/>
    </row>
    <row r="119" spans="1:11" ht="11.25" customHeight="1">
      <c r="A119" s="211"/>
      <c r="B119" s="200"/>
      <c r="C119" s="200"/>
      <c r="D119" s="200"/>
      <c r="E119" s="201"/>
      <c r="F119" s="211"/>
      <c r="G119" s="200"/>
      <c r="H119" s="200"/>
      <c r="I119" s="203"/>
      <c r="J119" s="201"/>
      <c r="K119" s="220"/>
    </row>
    <row r="120" spans="1:11" ht="11.25" customHeight="1">
      <c r="A120" s="207">
        <v>8</v>
      </c>
      <c r="B120" s="205" t="s">
        <v>706</v>
      </c>
      <c r="C120" s="205"/>
      <c r="D120" s="205"/>
      <c r="E120" s="234" t="s">
        <v>1258</v>
      </c>
      <c r="F120" s="207">
        <v>8</v>
      </c>
      <c r="G120" s="205" t="s">
        <v>706</v>
      </c>
      <c r="H120" s="205"/>
      <c r="I120" s="208"/>
      <c r="J120" s="206" t="s">
        <v>1258</v>
      </c>
      <c r="K120" s="224"/>
    </row>
    <row r="121" spans="1:11" ht="11.25" customHeight="1">
      <c r="A121" s="211">
        <v>8.1</v>
      </c>
      <c r="B121" s="210"/>
      <c r="C121" s="210" t="s">
        <v>862</v>
      </c>
      <c r="D121" s="210"/>
      <c r="E121" s="201" t="s">
        <v>1258</v>
      </c>
      <c r="F121" s="211">
        <v>8.1</v>
      </c>
      <c r="G121" s="210"/>
      <c r="H121" s="210" t="s">
        <v>862</v>
      </c>
      <c r="I121" s="183"/>
      <c r="J121" s="201" t="s">
        <v>1258</v>
      </c>
      <c r="K121" s="220"/>
    </row>
    <row r="122" spans="1:11" ht="11.25" customHeight="1">
      <c r="A122" s="211" t="s">
        <v>1445</v>
      </c>
      <c r="B122" s="200"/>
      <c r="C122" s="200"/>
      <c r="D122" s="200" t="s">
        <v>708</v>
      </c>
      <c r="E122" s="203" t="s">
        <v>1446</v>
      </c>
      <c r="F122" s="211" t="s">
        <v>1445</v>
      </c>
      <c r="G122" s="200"/>
      <c r="H122" s="200"/>
      <c r="I122" s="203" t="s">
        <v>827</v>
      </c>
      <c r="J122" s="203" t="s">
        <v>1447</v>
      </c>
      <c r="K122" s="220" t="s">
        <v>1207</v>
      </c>
    </row>
    <row r="123" spans="1:11" ht="11.25" customHeight="1">
      <c r="A123" s="211" t="s">
        <v>1448</v>
      </c>
      <c r="B123" s="200"/>
      <c r="C123" s="200"/>
      <c r="D123" s="200" t="s">
        <v>709</v>
      </c>
      <c r="E123" s="203" t="s">
        <v>1449</v>
      </c>
      <c r="F123" s="211" t="s">
        <v>1448</v>
      </c>
      <c r="G123" s="200"/>
      <c r="H123" s="200"/>
      <c r="I123" s="203" t="s">
        <v>1169</v>
      </c>
      <c r="J123" s="203" t="s">
        <v>1450</v>
      </c>
      <c r="K123" s="220" t="s">
        <v>1207</v>
      </c>
    </row>
    <row r="124" spans="1:11" ht="11.25" customHeight="1">
      <c r="A124" s="211"/>
      <c r="B124" s="200"/>
      <c r="C124" s="200"/>
      <c r="D124" s="200"/>
      <c r="E124" s="201"/>
      <c r="F124" s="211"/>
      <c r="G124" s="200"/>
      <c r="H124" s="200"/>
      <c r="I124" s="203"/>
      <c r="J124" s="201"/>
      <c r="K124" s="220"/>
    </row>
    <row r="125" spans="1:11" ht="11.25" customHeight="1">
      <c r="A125" s="207">
        <v>9</v>
      </c>
      <c r="B125" s="205" t="s">
        <v>710</v>
      </c>
      <c r="C125" s="205"/>
      <c r="D125" s="205"/>
      <c r="E125" s="209" t="s">
        <v>1451</v>
      </c>
      <c r="F125" s="207">
        <v>9</v>
      </c>
      <c r="G125" s="205" t="s">
        <v>1170</v>
      </c>
      <c r="H125" s="205"/>
      <c r="I125" s="208"/>
      <c r="J125" s="209" t="s">
        <v>1452</v>
      </c>
      <c r="K125" s="224" t="s">
        <v>1207</v>
      </c>
    </row>
    <row r="126" spans="1:11" ht="11.25" customHeight="1">
      <c r="A126" s="211">
        <v>9.1</v>
      </c>
      <c r="B126" s="210"/>
      <c r="C126" s="210" t="s">
        <v>711</v>
      </c>
      <c r="D126" s="210"/>
      <c r="E126" s="203" t="s">
        <v>1453</v>
      </c>
      <c r="F126" s="211">
        <v>9.1</v>
      </c>
      <c r="G126" s="210"/>
      <c r="H126" s="210" t="s">
        <v>1171</v>
      </c>
      <c r="I126" s="183"/>
      <c r="J126" s="203" t="s">
        <v>1454</v>
      </c>
      <c r="K126" s="220" t="s">
        <v>1207</v>
      </c>
    </row>
    <row r="127" spans="1:11" ht="11.25" customHeight="1">
      <c r="A127" s="211" t="s">
        <v>1455</v>
      </c>
      <c r="B127" s="200"/>
      <c r="C127" s="200"/>
      <c r="D127" s="200" t="s">
        <v>712</v>
      </c>
      <c r="E127" s="201" t="s">
        <v>1258</v>
      </c>
      <c r="F127" s="211" t="s">
        <v>1455</v>
      </c>
      <c r="G127" s="200"/>
      <c r="H127" s="200"/>
      <c r="I127" s="203" t="s">
        <v>712</v>
      </c>
      <c r="J127" s="201" t="s">
        <v>1258</v>
      </c>
      <c r="K127" s="220"/>
    </row>
    <row r="128" spans="1:11" ht="11.25" customHeight="1">
      <c r="A128" s="211" t="s">
        <v>1456</v>
      </c>
      <c r="B128" s="200"/>
      <c r="C128" s="200"/>
      <c r="D128" s="200" t="s">
        <v>841</v>
      </c>
      <c r="E128" s="213" t="s">
        <v>1457</v>
      </c>
      <c r="F128" s="211" t="s">
        <v>1456</v>
      </c>
      <c r="G128" s="200"/>
      <c r="H128" s="200"/>
      <c r="I128" s="203" t="s">
        <v>841</v>
      </c>
      <c r="J128" s="212" t="s">
        <v>1458</v>
      </c>
      <c r="K128" s="220" t="s">
        <v>283</v>
      </c>
    </row>
    <row r="129" spans="1:11" ht="11.25" customHeight="1">
      <c r="A129" s="211">
        <v>9.2</v>
      </c>
      <c r="B129" s="210"/>
      <c r="C129" s="210" t="s">
        <v>53</v>
      </c>
      <c r="D129" s="210"/>
      <c r="E129" s="203" t="s">
        <v>1459</v>
      </c>
      <c r="F129" s="211">
        <v>9.2</v>
      </c>
      <c r="G129" s="210"/>
      <c r="H129" s="210" t="s">
        <v>1172</v>
      </c>
      <c r="I129" s="183"/>
      <c r="J129" s="212" t="s">
        <v>1460</v>
      </c>
      <c r="K129" s="220" t="s">
        <v>191</v>
      </c>
    </row>
    <row r="130" spans="1:11" ht="11.25" customHeight="1">
      <c r="A130" s="211" t="s">
        <v>635</v>
      </c>
      <c r="B130" s="200"/>
      <c r="C130" s="200"/>
      <c r="D130" s="200" t="s">
        <v>714</v>
      </c>
      <c r="E130" s="201" t="s">
        <v>1258</v>
      </c>
      <c r="F130" s="211" t="s">
        <v>635</v>
      </c>
      <c r="G130" s="200"/>
      <c r="H130" s="200"/>
      <c r="I130" s="203" t="s">
        <v>714</v>
      </c>
      <c r="J130" s="201" t="s">
        <v>1258</v>
      </c>
      <c r="K130" s="220"/>
    </row>
    <row r="131" spans="1:11" ht="11.25" customHeight="1">
      <c r="A131" s="211" t="s">
        <v>636</v>
      </c>
      <c r="B131" s="200"/>
      <c r="C131" s="200"/>
      <c r="D131" s="200" t="s">
        <v>840</v>
      </c>
      <c r="E131" s="203" t="s">
        <v>1461</v>
      </c>
      <c r="F131" s="211" t="s">
        <v>636</v>
      </c>
      <c r="G131" s="200"/>
      <c r="H131" s="200"/>
      <c r="I131" s="203" t="s">
        <v>1173</v>
      </c>
      <c r="J131" s="212" t="s">
        <v>1462</v>
      </c>
      <c r="K131" s="220" t="s">
        <v>191</v>
      </c>
    </row>
    <row r="132" spans="1:11" ht="11.25" customHeight="1">
      <c r="A132" s="211">
        <v>9.3</v>
      </c>
      <c r="B132" s="210"/>
      <c r="C132" s="210" t="s">
        <v>716</v>
      </c>
      <c r="D132" s="210"/>
      <c r="E132" s="203" t="s">
        <v>1463</v>
      </c>
      <c r="F132" s="211">
        <v>9.3</v>
      </c>
      <c r="G132" s="210"/>
      <c r="H132" s="210" t="s">
        <v>723</v>
      </c>
      <c r="I132" s="183"/>
      <c r="J132" s="201" t="s">
        <v>1464</v>
      </c>
      <c r="K132" s="220" t="s">
        <v>1207</v>
      </c>
    </row>
    <row r="133" spans="1:11" ht="11.25" customHeight="1">
      <c r="A133" s="211" t="s">
        <v>863</v>
      </c>
      <c r="B133" s="200"/>
      <c r="C133" s="200"/>
      <c r="D133" s="200" t="s">
        <v>842</v>
      </c>
      <c r="E133" s="203" t="s">
        <v>1465</v>
      </c>
      <c r="F133" s="211" t="s">
        <v>863</v>
      </c>
      <c r="G133" s="200"/>
      <c r="H133" s="200"/>
      <c r="I133" s="203" t="s">
        <v>724</v>
      </c>
      <c r="J133" s="203" t="s">
        <v>1466</v>
      </c>
      <c r="K133" s="220" t="s">
        <v>1207</v>
      </c>
    </row>
    <row r="134" spans="1:11" ht="11.25" customHeight="1">
      <c r="A134" s="211" t="s">
        <v>864</v>
      </c>
      <c r="B134" s="200"/>
      <c r="C134" s="200"/>
      <c r="D134" s="200" t="s">
        <v>843</v>
      </c>
      <c r="E134" s="203" t="s">
        <v>1467</v>
      </c>
      <c r="F134" s="211" t="s">
        <v>864</v>
      </c>
      <c r="G134" s="200"/>
      <c r="H134" s="200"/>
      <c r="I134" s="203" t="s">
        <v>1174</v>
      </c>
      <c r="J134" s="203" t="s">
        <v>1468</v>
      </c>
      <c r="K134" s="220" t="s">
        <v>1207</v>
      </c>
    </row>
    <row r="135" spans="1:11" ht="11.25" customHeight="1">
      <c r="A135" s="211" t="s">
        <v>865</v>
      </c>
      <c r="B135" s="200"/>
      <c r="C135" s="200"/>
      <c r="D135" s="200" t="s">
        <v>845</v>
      </c>
      <c r="E135" s="203" t="s">
        <v>1469</v>
      </c>
      <c r="F135" s="211">
        <v>9.4</v>
      </c>
      <c r="G135" s="210"/>
      <c r="H135" s="210" t="s">
        <v>1175</v>
      </c>
      <c r="I135" s="183"/>
      <c r="J135" s="203" t="s">
        <v>1470</v>
      </c>
      <c r="K135" s="220" t="s">
        <v>1207</v>
      </c>
    </row>
    <row r="136" spans="1:11" ht="11.25" customHeight="1">
      <c r="A136" s="211" t="s">
        <v>866</v>
      </c>
      <c r="B136" s="200"/>
      <c r="C136" s="200"/>
      <c r="D136" s="200" t="s">
        <v>867</v>
      </c>
      <c r="E136" s="203" t="s">
        <v>1471</v>
      </c>
      <c r="F136" s="211" t="s">
        <v>652</v>
      </c>
      <c r="G136" s="200"/>
      <c r="H136" s="200"/>
      <c r="I136" s="203" t="s">
        <v>1176</v>
      </c>
      <c r="J136" s="203" t="s">
        <v>1472</v>
      </c>
      <c r="K136" s="220" t="s">
        <v>1207</v>
      </c>
    </row>
    <row r="137" spans="1:11" ht="11.25" customHeight="1">
      <c r="A137" s="211" t="s">
        <v>868</v>
      </c>
      <c r="B137" s="200"/>
      <c r="C137" s="200"/>
      <c r="D137" s="200" t="s">
        <v>822</v>
      </c>
      <c r="E137" s="203" t="s">
        <v>1473</v>
      </c>
      <c r="F137" s="211" t="s">
        <v>653</v>
      </c>
      <c r="G137" s="200"/>
      <c r="H137" s="200"/>
      <c r="I137" s="203" t="s">
        <v>1177</v>
      </c>
      <c r="J137" s="203" t="s">
        <v>1474</v>
      </c>
      <c r="K137" s="220" t="s">
        <v>1207</v>
      </c>
    </row>
    <row r="138" spans="1:11" ht="11.25" customHeight="1">
      <c r="A138" s="211" t="s">
        <v>651</v>
      </c>
      <c r="B138" s="200"/>
      <c r="C138" s="200"/>
      <c r="D138" s="200" t="s">
        <v>722</v>
      </c>
      <c r="E138" s="203" t="s">
        <v>1475</v>
      </c>
      <c r="F138" s="211" t="s">
        <v>1476</v>
      </c>
      <c r="G138" s="200"/>
      <c r="H138" s="200"/>
      <c r="I138" s="203" t="s">
        <v>1178</v>
      </c>
      <c r="J138" s="203" t="s">
        <v>1477</v>
      </c>
      <c r="K138" s="220" t="s">
        <v>1207</v>
      </c>
    </row>
    <row r="139" spans="1:11" ht="11.25" customHeight="1">
      <c r="A139" s="211">
        <v>9.4</v>
      </c>
      <c r="B139" s="210"/>
      <c r="C139" s="210" t="s">
        <v>723</v>
      </c>
      <c r="D139" s="210"/>
      <c r="E139" s="201" t="s">
        <v>1478</v>
      </c>
      <c r="F139" s="211" t="s">
        <v>1479</v>
      </c>
      <c r="G139" s="200"/>
      <c r="H139" s="200"/>
      <c r="I139" s="203" t="s">
        <v>1179</v>
      </c>
      <c r="J139" s="203" t="s">
        <v>1480</v>
      </c>
      <c r="K139" s="220" t="s">
        <v>1207</v>
      </c>
    </row>
    <row r="140" spans="1:11" ht="11.25" customHeight="1">
      <c r="A140" s="211" t="s">
        <v>652</v>
      </c>
      <c r="B140" s="200"/>
      <c r="C140" s="200"/>
      <c r="D140" s="200" t="s">
        <v>724</v>
      </c>
      <c r="E140" s="201" t="s">
        <v>1481</v>
      </c>
      <c r="F140" s="211" t="s">
        <v>1482</v>
      </c>
      <c r="G140" s="200"/>
      <c r="H140" s="200"/>
      <c r="I140" s="203" t="s">
        <v>1180</v>
      </c>
      <c r="J140" s="203" t="s">
        <v>1483</v>
      </c>
      <c r="K140" s="220" t="s">
        <v>1207</v>
      </c>
    </row>
    <row r="141" spans="1:11" ht="11.25" customHeight="1">
      <c r="A141" s="211" t="s">
        <v>653</v>
      </c>
      <c r="B141" s="200"/>
      <c r="C141" s="200"/>
      <c r="D141" s="200" t="s">
        <v>725</v>
      </c>
      <c r="E141" s="203" t="s">
        <v>1484</v>
      </c>
      <c r="F141" s="211" t="s">
        <v>1485</v>
      </c>
      <c r="G141" s="200"/>
      <c r="H141" s="200"/>
      <c r="I141" s="203" t="s">
        <v>1181</v>
      </c>
      <c r="J141" s="203" t="s">
        <v>1486</v>
      </c>
      <c r="K141" s="220" t="s">
        <v>1207</v>
      </c>
    </row>
    <row r="142" spans="1:11" ht="11.25" customHeight="1">
      <c r="A142" s="211"/>
      <c r="B142" s="200"/>
      <c r="C142" s="200"/>
      <c r="D142" s="200"/>
      <c r="E142" s="201"/>
      <c r="F142" s="211"/>
      <c r="G142" s="200"/>
      <c r="H142" s="200"/>
      <c r="I142" s="203"/>
      <c r="J142" s="215"/>
      <c r="K142" s="220"/>
    </row>
    <row r="143" spans="1:11" ht="11.25" customHeight="1">
      <c r="A143" s="207">
        <v>10</v>
      </c>
      <c r="B143" s="205" t="s">
        <v>726</v>
      </c>
      <c r="C143" s="205"/>
      <c r="D143" s="205"/>
      <c r="E143" s="234" t="s">
        <v>1258</v>
      </c>
      <c r="F143" s="207">
        <v>10</v>
      </c>
      <c r="G143" s="205" t="s">
        <v>726</v>
      </c>
      <c r="H143" s="205"/>
      <c r="I143" s="208"/>
      <c r="J143" s="206" t="s">
        <v>1258</v>
      </c>
      <c r="K143" s="224"/>
    </row>
    <row r="144" spans="1:11" ht="11.25" customHeight="1">
      <c r="A144" s="211">
        <v>10.1</v>
      </c>
      <c r="B144" s="210"/>
      <c r="C144" s="210" t="s">
        <v>869</v>
      </c>
      <c r="D144" s="210"/>
      <c r="E144" s="201" t="s">
        <v>1258</v>
      </c>
      <c r="F144" s="211">
        <v>10.1</v>
      </c>
      <c r="G144" s="210"/>
      <c r="H144" s="210" t="s">
        <v>869</v>
      </c>
      <c r="I144" s="183"/>
      <c r="J144" s="201" t="s">
        <v>1258</v>
      </c>
      <c r="K144" s="220"/>
    </row>
    <row r="145" spans="1:11" ht="11.25" customHeight="1">
      <c r="A145" s="211" t="s">
        <v>1487</v>
      </c>
      <c r="B145" s="200"/>
      <c r="C145" s="200"/>
      <c r="D145" s="200" t="s">
        <v>728</v>
      </c>
      <c r="E145" s="201" t="s">
        <v>1258</v>
      </c>
      <c r="F145" s="211" t="s">
        <v>1487</v>
      </c>
      <c r="G145" s="200"/>
      <c r="H145" s="200"/>
      <c r="I145" s="203" t="s">
        <v>728</v>
      </c>
      <c r="J145" s="201" t="s">
        <v>1258</v>
      </c>
      <c r="K145" s="220"/>
    </row>
    <row r="146" spans="1:11" ht="11.25" customHeight="1">
      <c r="A146" s="211" t="s">
        <v>1488</v>
      </c>
      <c r="B146" s="200"/>
      <c r="C146" s="200"/>
      <c r="D146" s="200" t="s">
        <v>870</v>
      </c>
      <c r="E146" s="201" t="s">
        <v>1258</v>
      </c>
      <c r="F146" s="211" t="s">
        <v>1488</v>
      </c>
      <c r="G146" s="200"/>
      <c r="H146" s="200"/>
      <c r="I146" s="203" t="s">
        <v>870</v>
      </c>
      <c r="J146" s="201" t="s">
        <v>1258</v>
      </c>
      <c r="K146" s="220"/>
    </row>
    <row r="147" spans="1:11" ht="11.25" customHeight="1">
      <c r="A147" s="211" t="s">
        <v>1489</v>
      </c>
      <c r="B147" s="200"/>
      <c r="C147" s="200"/>
      <c r="D147" s="200" t="s">
        <v>730</v>
      </c>
      <c r="E147" s="201" t="s">
        <v>1258</v>
      </c>
      <c r="F147" s="211" t="s">
        <v>1489</v>
      </c>
      <c r="G147" s="200"/>
      <c r="H147" s="200"/>
      <c r="I147" s="203" t="s">
        <v>730</v>
      </c>
      <c r="J147" s="201" t="s">
        <v>1258</v>
      </c>
      <c r="K147" s="220"/>
    </row>
    <row r="148" spans="1:11" ht="11.25" customHeight="1">
      <c r="A148" s="211"/>
      <c r="B148" s="200"/>
      <c r="C148" s="200"/>
      <c r="D148" s="200"/>
      <c r="E148" s="201"/>
      <c r="F148" s="211"/>
      <c r="G148" s="200"/>
      <c r="H148" s="200"/>
      <c r="I148" s="203"/>
      <c r="J148" s="201"/>
      <c r="K148" s="220"/>
    </row>
    <row r="149" spans="1:11" ht="11.25" customHeight="1">
      <c r="A149" s="207">
        <v>11</v>
      </c>
      <c r="B149" s="205" t="s">
        <v>731</v>
      </c>
      <c r="C149" s="205"/>
      <c r="D149" s="205"/>
      <c r="E149" s="209" t="s">
        <v>1490</v>
      </c>
      <c r="F149" s="207">
        <v>11</v>
      </c>
      <c r="G149" s="205" t="s">
        <v>1182</v>
      </c>
      <c r="H149" s="205"/>
      <c r="I149" s="208"/>
      <c r="J149" s="209" t="s">
        <v>1491</v>
      </c>
      <c r="K149" s="224" t="s">
        <v>1207</v>
      </c>
    </row>
    <row r="150" spans="1:11" ht="11.25" customHeight="1">
      <c r="A150" s="211">
        <v>11.1</v>
      </c>
      <c r="B150" s="210"/>
      <c r="C150" s="210" t="s">
        <v>918</v>
      </c>
      <c r="D150" s="210"/>
      <c r="E150" s="201" t="s">
        <v>1492</v>
      </c>
      <c r="F150" s="211">
        <v>11.1</v>
      </c>
      <c r="G150" s="210"/>
      <c r="H150" s="399" t="s">
        <v>1183</v>
      </c>
      <c r="I150" s="399"/>
      <c r="J150" s="203" t="s">
        <v>1493</v>
      </c>
      <c r="K150" s="220" t="s">
        <v>1207</v>
      </c>
    </row>
    <row r="151" spans="1:11" ht="11.25" customHeight="1">
      <c r="A151" s="211" t="s">
        <v>872</v>
      </c>
      <c r="B151" s="200"/>
      <c r="C151" s="200"/>
      <c r="D151" s="200" t="s">
        <v>1494</v>
      </c>
      <c r="E151" s="213" t="s">
        <v>1495</v>
      </c>
      <c r="F151" s="211" t="s">
        <v>668</v>
      </c>
      <c r="G151" s="210"/>
      <c r="H151" s="183"/>
      <c r="I151" s="212" t="s">
        <v>1183</v>
      </c>
      <c r="J151" s="203" t="s">
        <v>1496</v>
      </c>
      <c r="K151" s="220" t="s">
        <v>1207</v>
      </c>
    </row>
    <row r="152" spans="1:11" ht="11.25" customHeight="1">
      <c r="A152" s="211" t="s">
        <v>919</v>
      </c>
      <c r="B152" s="200"/>
      <c r="C152" s="200"/>
      <c r="D152" s="200" t="s">
        <v>1185</v>
      </c>
      <c r="E152" s="201" t="s">
        <v>1497</v>
      </c>
      <c r="F152" s="211">
        <v>11.2</v>
      </c>
      <c r="G152" s="210"/>
      <c r="H152" s="210" t="s">
        <v>918</v>
      </c>
      <c r="I152" s="183"/>
      <c r="J152" s="213" t="s">
        <v>1498</v>
      </c>
      <c r="K152" s="220" t="s">
        <v>155</v>
      </c>
    </row>
    <row r="153" spans="1:11" ht="11.25" customHeight="1">
      <c r="A153" s="211">
        <v>11.2</v>
      </c>
      <c r="B153" s="200"/>
      <c r="C153" s="210" t="s">
        <v>734</v>
      </c>
      <c r="D153" s="17"/>
      <c r="E153" s="201" t="s">
        <v>1499</v>
      </c>
      <c r="F153" s="211" t="s">
        <v>874</v>
      </c>
      <c r="G153" s="200"/>
      <c r="H153" s="200"/>
      <c r="I153" s="203" t="s">
        <v>1184</v>
      </c>
      <c r="J153" s="212" t="s">
        <v>1500</v>
      </c>
      <c r="K153" s="220" t="s">
        <v>155</v>
      </c>
    </row>
    <row r="154" spans="1:11" ht="11.25" customHeight="1">
      <c r="A154" s="211" t="s">
        <v>874</v>
      </c>
      <c r="B154" s="17"/>
      <c r="C154" s="17"/>
      <c r="D154" s="200" t="s">
        <v>734</v>
      </c>
      <c r="E154" s="213" t="s">
        <v>1501</v>
      </c>
      <c r="F154" s="211" t="s">
        <v>875</v>
      </c>
      <c r="G154" s="200"/>
      <c r="H154" s="200"/>
      <c r="I154" s="203" t="s">
        <v>1185</v>
      </c>
      <c r="J154" s="203" t="s">
        <v>1502</v>
      </c>
      <c r="K154" s="220" t="s">
        <v>1207</v>
      </c>
    </row>
    <row r="155" spans="1:11" ht="11.25" customHeight="1">
      <c r="A155" s="235"/>
      <c r="B155" s="17"/>
      <c r="C155" s="17"/>
      <c r="D155" s="200"/>
      <c r="E155" s="239"/>
      <c r="F155" s="200"/>
      <c r="G155" s="200"/>
      <c r="H155" s="200"/>
      <c r="I155" s="203"/>
      <c r="J155" s="203"/>
      <c r="K155" s="238"/>
    </row>
    <row r="156" spans="1:11" ht="11.25" customHeight="1">
      <c r="A156" s="17"/>
      <c r="B156" s="197"/>
      <c r="C156" s="197"/>
      <c r="D156" s="197"/>
      <c r="E156" s="197"/>
      <c r="F156" s="197"/>
      <c r="G156" s="197"/>
      <c r="H156" s="197"/>
      <c r="I156" s="197"/>
      <c r="J156" s="197"/>
      <c r="K156" s="221"/>
    </row>
    <row r="157" spans="1:11" ht="11.25" customHeight="1">
      <c r="A157" s="230" t="s">
        <v>1600</v>
      </c>
      <c r="B157" s="13"/>
      <c r="C157" s="13"/>
      <c r="D157" s="13"/>
      <c r="E157" s="13"/>
      <c r="F157" s="13"/>
      <c r="G157" s="13"/>
      <c r="H157" s="13"/>
      <c r="I157" s="13"/>
      <c r="J157" s="13"/>
      <c r="K157" s="13"/>
    </row>
    <row r="158" spans="1:11" ht="11.25" customHeight="1">
      <c r="A158" s="230" t="s">
        <v>1601</v>
      </c>
      <c r="B158" s="13"/>
      <c r="C158" s="13"/>
      <c r="D158" s="13"/>
      <c r="E158" s="13"/>
      <c r="F158" s="13"/>
      <c r="G158" s="13"/>
      <c r="H158" s="13"/>
      <c r="I158" s="13"/>
      <c r="J158" s="13"/>
      <c r="K158" s="13"/>
    </row>
    <row r="159" spans="1:11" ht="11.25" customHeight="1">
      <c r="A159" s="230" t="s">
        <v>1602</v>
      </c>
      <c r="B159" s="13"/>
      <c r="C159" s="13"/>
      <c r="D159" s="13"/>
      <c r="E159" s="13"/>
      <c r="F159" s="13"/>
      <c r="G159" s="13"/>
      <c r="H159" s="13"/>
      <c r="I159" s="13"/>
      <c r="J159" s="13"/>
      <c r="K159" s="13"/>
    </row>
    <row r="160" spans="1:11" ht="11.25" customHeight="1">
      <c r="A160" s="230" t="s">
        <v>1603</v>
      </c>
      <c r="B160" s="13"/>
      <c r="C160" s="13"/>
      <c r="D160" s="13"/>
      <c r="E160" s="13"/>
      <c r="F160" s="13"/>
      <c r="G160" s="13"/>
      <c r="H160" s="13"/>
      <c r="I160" s="13"/>
      <c r="J160" s="13"/>
      <c r="K160" s="13"/>
    </row>
    <row r="161" spans="1:11" ht="11.25" customHeight="1">
      <c r="A161" s="230"/>
      <c r="B161" s="13"/>
      <c r="C161" s="13"/>
      <c r="D161" s="13"/>
      <c r="E161" s="13"/>
      <c r="F161" s="13"/>
      <c r="G161" s="13"/>
      <c r="H161" s="13"/>
      <c r="I161" s="13"/>
      <c r="J161" s="13"/>
      <c r="K161" s="13"/>
    </row>
    <row r="162" spans="1:11" ht="11.25" customHeight="1">
      <c r="A162" s="230"/>
      <c r="B162" s="13"/>
      <c r="C162" s="13"/>
      <c r="D162" s="13"/>
      <c r="E162" s="13"/>
      <c r="F162" s="13"/>
      <c r="G162" s="13"/>
      <c r="H162" s="13"/>
      <c r="I162" s="13"/>
      <c r="J162" s="13"/>
      <c r="K162" s="13"/>
    </row>
    <row r="163" spans="1:4" ht="11.25" customHeight="1">
      <c r="A163" s="312" t="s">
        <v>1059</v>
      </c>
      <c r="B163" s="312"/>
      <c r="C163" s="389"/>
      <c r="D163" s="389"/>
    </row>
    <row r="164" spans="1:11" ht="11.25" customHeight="1">
      <c r="A164" s="312"/>
      <c r="B164" s="312"/>
      <c r="C164" s="13"/>
      <c r="D164" s="13"/>
      <c r="E164" s="13"/>
      <c r="F164" s="13"/>
      <c r="G164" s="13"/>
      <c r="H164" s="13"/>
      <c r="I164" s="13"/>
      <c r="J164" s="13"/>
      <c r="K164" s="13"/>
    </row>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sheetData>
  <sheetProtection/>
  <mergeCells count="17">
    <mergeCell ref="B7:D7"/>
    <mergeCell ref="A6:E6"/>
    <mergeCell ref="F6:K6"/>
    <mergeCell ref="A5:K5"/>
    <mergeCell ref="A1:K1"/>
    <mergeCell ref="A3:K3"/>
    <mergeCell ref="A2:K2"/>
    <mergeCell ref="C8:D8"/>
    <mergeCell ref="A4:K4"/>
    <mergeCell ref="A164:B164"/>
    <mergeCell ref="H70:I70"/>
    <mergeCell ref="H72:I72"/>
    <mergeCell ref="H150:I150"/>
    <mergeCell ref="K8:K9"/>
    <mergeCell ref="A163:D163"/>
    <mergeCell ref="G7:I7"/>
    <mergeCell ref="H8:I8"/>
  </mergeCells>
  <hyperlinks>
    <hyperlink ref="A163:B163" r:id="rId1" display="http://www.abs.gov.au/websitedbs/d3310114.nsf/Home/%C2%A9+Copyright?OpenDocument"/>
  </hyperlinks>
  <printOptions/>
  <pageMargins left="0.7" right="0.7" top="0.75" bottom="0.75" header="0.3" footer="0.3"/>
  <pageSetup orientation="portrait" paperSize="9"/>
  <drawing r:id="rId2"/>
</worksheet>
</file>

<file path=xl/worksheets/sheet22.xml><?xml version="1.0" encoding="utf-8"?>
<worksheet xmlns="http://schemas.openxmlformats.org/spreadsheetml/2006/main" xmlns:r="http://schemas.openxmlformats.org/officeDocument/2006/relationships">
  <dimension ref="A1:L16"/>
  <sheetViews>
    <sheetView showGridLines="0" zoomScalePageLayoutView="0" workbookViewId="0" topLeftCell="A1">
      <selection activeCell="A2" sqref="A2:B2"/>
    </sheetView>
  </sheetViews>
  <sheetFormatPr defaultColWidth="9.140625" defaultRowHeight="12.75"/>
  <cols>
    <col min="1" max="1" width="13.57421875" style="0" customWidth="1"/>
    <col min="2" max="2" width="128.8515625" style="0" customWidth="1"/>
    <col min="3" max="3" width="141.140625" style="0" customWidth="1"/>
    <col min="4" max="11" width="9.140625" style="0" customWidth="1"/>
  </cols>
  <sheetData>
    <row r="1" spans="1:12" ht="60" customHeight="1">
      <c r="A1" s="390" t="s">
        <v>1503</v>
      </c>
      <c r="B1" s="390"/>
      <c r="C1" s="269"/>
      <c r="D1" s="269"/>
      <c r="E1" s="269"/>
      <c r="F1" s="269"/>
      <c r="G1" s="269"/>
      <c r="H1" s="269"/>
      <c r="I1" s="269"/>
      <c r="J1" s="269"/>
      <c r="K1" s="269"/>
      <c r="L1" s="26"/>
    </row>
    <row r="2" spans="1:11" ht="15.75" customHeight="1">
      <c r="A2" s="309" t="s">
        <v>1566</v>
      </c>
      <c r="B2" s="309"/>
      <c r="C2" s="267"/>
      <c r="D2" s="267"/>
      <c r="E2" s="267"/>
      <c r="F2" s="267"/>
      <c r="G2" s="267"/>
      <c r="H2" s="267"/>
      <c r="I2" s="267"/>
      <c r="J2" s="267"/>
      <c r="K2" s="267"/>
    </row>
    <row r="3" spans="1:11" ht="12.75" customHeight="1">
      <c r="A3" s="310" t="s">
        <v>1076</v>
      </c>
      <c r="B3" s="310"/>
      <c r="C3" s="268"/>
      <c r="D3" s="268"/>
      <c r="E3" s="268"/>
      <c r="F3" s="268"/>
      <c r="G3" s="268"/>
      <c r="H3" s="268"/>
      <c r="I3" s="268"/>
      <c r="J3" s="268"/>
      <c r="K3" s="268"/>
    </row>
    <row r="4" spans="1:11" ht="12.75" customHeight="1">
      <c r="A4" s="268"/>
      <c r="B4" s="268"/>
      <c r="C4" s="268"/>
      <c r="D4" s="268"/>
      <c r="E4" s="268"/>
      <c r="F4" s="268"/>
      <c r="G4" s="268"/>
      <c r="H4" s="268"/>
      <c r="I4" s="268"/>
      <c r="J4" s="268"/>
      <c r="K4" s="268"/>
    </row>
    <row r="5" spans="2:3" s="42" customFormat="1" ht="12.75" customHeight="1">
      <c r="B5" s="283" t="s">
        <v>1053</v>
      </c>
      <c r="C5" s="33"/>
    </row>
    <row r="6" spans="2:3" s="42" customFormat="1" ht="12.75" customHeight="1">
      <c r="B6" s="283"/>
      <c r="C6" s="33"/>
    </row>
    <row r="7" spans="1:3" s="42" customFormat="1" ht="11.25" customHeight="1">
      <c r="A7" s="5"/>
      <c r="B7" s="305" t="s">
        <v>1565</v>
      </c>
      <c r="C7" s="33"/>
    </row>
    <row r="8" spans="1:2" ht="12.75">
      <c r="A8" s="5"/>
      <c r="B8" s="5"/>
    </row>
    <row r="9" ht="12.75" customHeight="1">
      <c r="B9" s="299"/>
    </row>
    <row r="10" spans="2:4" ht="15.75" customHeight="1">
      <c r="B10" s="45" t="s">
        <v>1054</v>
      </c>
      <c r="C10" s="44"/>
      <c r="D10" s="37"/>
    </row>
    <row r="11" ht="11.25" customHeight="1">
      <c r="B11" s="48" t="s">
        <v>1566</v>
      </c>
    </row>
    <row r="12" ht="11.25" customHeight="1">
      <c r="B12" s="61" t="s">
        <v>1055</v>
      </c>
    </row>
    <row r="13" ht="11.25" customHeight="1">
      <c r="B13" s="61" t="s">
        <v>1056</v>
      </c>
    </row>
    <row r="14" ht="11.25" customHeight="1">
      <c r="B14" s="7"/>
    </row>
    <row r="15" ht="11.25" customHeight="1">
      <c r="B15" s="44" t="s">
        <v>1059</v>
      </c>
    </row>
    <row r="16" ht="11.25" customHeight="1">
      <c r="B16" s="7"/>
    </row>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sheetData>
  <sheetProtection/>
  <mergeCells count="3">
    <mergeCell ref="A1:B1"/>
    <mergeCell ref="A3:B3"/>
    <mergeCell ref="A2:B2"/>
  </mergeCells>
  <hyperlinks>
    <hyperlink ref="B15" r:id="rId1" display="© Commonwealth of Australia &lt;&lt;yyyy&gt;&gt;"/>
    <hyperlink ref="B12" r:id="rId2" display="Summary"/>
    <hyperlink ref="B13" r:id="rId3" display="Explanatory Notes "/>
    <hyperlink ref="B10:C10" r:id="rId4" display="More information available from the ABS web site"/>
  </hyperlinks>
  <printOptions/>
  <pageMargins left="0.7" right="0.7" top="0.75" bottom="0.75" header="0.3" footer="0.3"/>
  <pageSetup horizontalDpi="600" verticalDpi="600" orientation="portrait" paperSize="9" r:id="rId6"/>
  <drawing r:id="rId5"/>
</worksheet>
</file>

<file path=xl/worksheets/sheet3.xml><?xml version="1.0" encoding="utf-8"?>
<worksheet xmlns="http://schemas.openxmlformats.org/spreadsheetml/2006/main" xmlns:r="http://schemas.openxmlformats.org/officeDocument/2006/relationships">
  <dimension ref="A1:M165"/>
  <sheetViews>
    <sheetView zoomScalePageLayoutView="0" workbookViewId="0" topLeftCell="A1">
      <pane ySplit="6" topLeftCell="A7" activePane="bottomLeft" state="frozen"/>
      <selection pane="topLeft" activeCell="A1" sqref="A1"/>
      <selection pane="bottomLeft" activeCell="A2" sqref="A2:E2"/>
    </sheetView>
  </sheetViews>
  <sheetFormatPr defaultColWidth="9.140625" defaultRowHeight="12.75"/>
  <cols>
    <col min="1" max="1" width="4.7109375" style="4" customWidth="1"/>
    <col min="2" max="2" width="36.00390625" style="4" customWidth="1"/>
    <col min="3" max="3" width="11.140625" style="0" customWidth="1"/>
    <col min="4" max="4" width="11.421875" style="0" customWidth="1"/>
    <col min="5" max="5" width="17.421875" style="0" customWidth="1"/>
  </cols>
  <sheetData>
    <row r="1" spans="1:13" s="24" customFormat="1" ht="60" customHeight="1">
      <c r="A1" s="317" t="s">
        <v>1079</v>
      </c>
      <c r="B1" s="317"/>
      <c r="C1" s="317"/>
      <c r="D1" s="317"/>
      <c r="E1" s="317"/>
      <c r="F1"/>
      <c r="G1"/>
      <c r="H1"/>
      <c r="I1"/>
      <c r="J1"/>
      <c r="K1" s="77"/>
      <c r="L1"/>
      <c r="M1" s="43"/>
    </row>
    <row r="2" spans="1:5" s="1" customFormat="1" ht="15.75">
      <c r="A2" s="309" t="s">
        <v>1566</v>
      </c>
      <c r="B2" s="309"/>
      <c r="C2" s="309"/>
      <c r="D2" s="309"/>
      <c r="E2" s="309"/>
    </row>
    <row r="3" spans="1:5" s="13" customFormat="1" ht="12.75">
      <c r="A3" s="319" t="s">
        <v>1076</v>
      </c>
      <c r="B3" s="319"/>
      <c r="C3" s="319"/>
      <c r="D3" s="319"/>
      <c r="E3" s="319"/>
    </row>
    <row r="4" spans="1:5" s="13" customFormat="1" ht="12.75">
      <c r="A4" s="318" t="s">
        <v>1080</v>
      </c>
      <c r="B4" s="318"/>
      <c r="C4" s="318"/>
      <c r="D4" s="318"/>
      <c r="E4" s="318"/>
    </row>
    <row r="5" spans="1:5" ht="11.25" customHeight="1">
      <c r="A5" s="316"/>
      <c r="B5" s="316"/>
      <c r="C5" s="316"/>
      <c r="D5" s="316"/>
      <c r="E5" s="316"/>
    </row>
    <row r="6" spans="1:5" ht="24" customHeight="1">
      <c r="A6" s="322" t="s">
        <v>1522</v>
      </c>
      <c r="B6" s="322"/>
      <c r="C6" s="320" t="s">
        <v>1078</v>
      </c>
      <c r="D6" s="321"/>
      <c r="E6" s="13"/>
    </row>
    <row r="7" spans="1:6" s="23" customFormat="1" ht="11.25" customHeight="1">
      <c r="A7" s="323" t="s">
        <v>736</v>
      </c>
      <c r="B7" s="323"/>
      <c r="C7" s="78">
        <v>33.6</v>
      </c>
      <c r="D7" s="79"/>
      <c r="E7" s="70"/>
      <c r="F7" s="68"/>
    </row>
    <row r="8" spans="1:6" s="26" customFormat="1" ht="11.25" customHeight="1">
      <c r="A8" s="88"/>
      <c r="B8" s="88" t="s">
        <v>22</v>
      </c>
      <c r="C8" s="80"/>
      <c r="D8" s="81">
        <v>3.7</v>
      </c>
      <c r="E8" s="71"/>
      <c r="F8" s="42"/>
    </row>
    <row r="9" spans="1:6" s="26" customFormat="1" ht="11.25" customHeight="1">
      <c r="A9" s="88"/>
      <c r="B9" s="88" t="s">
        <v>21</v>
      </c>
      <c r="C9" s="80"/>
      <c r="D9" s="81">
        <v>7.9</v>
      </c>
      <c r="E9" s="71"/>
      <c r="F9" s="42"/>
    </row>
    <row r="10" spans="1:6" s="26" customFormat="1" ht="11.25" customHeight="1">
      <c r="A10" s="88"/>
      <c r="B10" s="88" t="s">
        <v>894</v>
      </c>
      <c r="C10" s="80"/>
      <c r="D10" s="81">
        <v>2.3</v>
      </c>
      <c r="E10" s="71"/>
      <c r="F10" s="42"/>
    </row>
    <row r="11" spans="1:6" s="26" customFormat="1" ht="11.25" customHeight="1">
      <c r="A11" s="88"/>
      <c r="B11" s="88" t="s">
        <v>895</v>
      </c>
      <c r="C11" s="80"/>
      <c r="D11" s="81">
        <v>4.1</v>
      </c>
      <c r="E11" s="71"/>
      <c r="F11" s="42"/>
    </row>
    <row r="12" spans="1:6" s="26" customFormat="1" ht="11.25" customHeight="1">
      <c r="A12" s="88"/>
      <c r="B12" s="88" t="s">
        <v>740</v>
      </c>
      <c r="C12" s="80"/>
      <c r="D12" s="81">
        <v>4.5</v>
      </c>
      <c r="E12" s="71"/>
      <c r="F12" s="42"/>
    </row>
    <row r="13" spans="1:6" s="26" customFormat="1" ht="11.25" customHeight="1">
      <c r="A13" s="88"/>
      <c r="B13" s="88" t="s">
        <v>896</v>
      </c>
      <c r="C13" s="80"/>
      <c r="D13" s="81">
        <v>11.1</v>
      </c>
      <c r="E13" s="71"/>
      <c r="F13" s="42"/>
    </row>
    <row r="14" spans="1:6" s="23" customFormat="1" ht="11.25" customHeight="1">
      <c r="A14" s="323" t="s">
        <v>897</v>
      </c>
      <c r="B14" s="323"/>
      <c r="C14" s="82">
        <v>21.6</v>
      </c>
      <c r="D14" s="83"/>
      <c r="E14" s="70"/>
      <c r="F14" s="68"/>
    </row>
    <row r="15" spans="1:6" s="26" customFormat="1" ht="11.25" customHeight="1">
      <c r="A15" s="88"/>
      <c r="B15" s="88" t="s">
        <v>791</v>
      </c>
      <c r="C15" s="80"/>
      <c r="D15" s="81">
        <v>5.2</v>
      </c>
      <c r="E15" s="71"/>
      <c r="F15" s="42"/>
    </row>
    <row r="16" spans="1:6" s="26" customFormat="1" ht="11.25" customHeight="1">
      <c r="A16" s="88"/>
      <c r="B16" s="88" t="s">
        <v>794</v>
      </c>
      <c r="C16" s="80"/>
      <c r="D16" s="81">
        <v>8.7</v>
      </c>
      <c r="E16" s="71"/>
      <c r="F16" s="42"/>
    </row>
    <row r="17" spans="1:6" s="26" customFormat="1" ht="11.25" customHeight="1">
      <c r="A17" s="88"/>
      <c r="B17" s="88" t="s">
        <v>743</v>
      </c>
      <c r="C17" s="80"/>
      <c r="D17" s="81">
        <v>0.7</v>
      </c>
      <c r="E17" s="71"/>
      <c r="F17" s="42"/>
    </row>
    <row r="18" spans="1:6" s="26" customFormat="1" ht="11.25" customHeight="1">
      <c r="A18" s="88"/>
      <c r="B18" s="88" t="s">
        <v>745</v>
      </c>
      <c r="C18" s="80"/>
      <c r="D18" s="81">
        <v>1.1</v>
      </c>
      <c r="E18" s="71"/>
      <c r="F18" s="42"/>
    </row>
    <row r="19" spans="1:6" s="26" customFormat="1" ht="11.25" customHeight="1">
      <c r="A19" s="88"/>
      <c r="B19" s="88" t="s">
        <v>3</v>
      </c>
      <c r="C19" s="80"/>
      <c r="D19" s="81">
        <v>1.3</v>
      </c>
      <c r="E19" s="71"/>
      <c r="F19" s="42"/>
    </row>
    <row r="20" spans="1:6" s="26" customFormat="1" ht="11.25" customHeight="1">
      <c r="A20" s="88"/>
      <c r="B20" s="88" t="s">
        <v>32</v>
      </c>
      <c r="C20" s="80"/>
      <c r="D20" s="81">
        <v>3.2</v>
      </c>
      <c r="E20" s="71"/>
      <c r="F20" s="42"/>
    </row>
    <row r="21" spans="1:6" s="26" customFormat="1" ht="11.25" customHeight="1">
      <c r="A21" s="88"/>
      <c r="B21" s="88" t="s">
        <v>898</v>
      </c>
      <c r="C21" s="80"/>
      <c r="D21" s="81">
        <v>1.4</v>
      </c>
      <c r="E21" s="71"/>
      <c r="F21" s="42"/>
    </row>
    <row r="22" spans="1:6" s="23" customFormat="1" ht="11.25" customHeight="1">
      <c r="A22" s="323" t="s">
        <v>748</v>
      </c>
      <c r="B22" s="323"/>
      <c r="C22" s="82">
        <v>9.4</v>
      </c>
      <c r="D22" s="83"/>
      <c r="E22" s="70"/>
      <c r="F22" s="68"/>
    </row>
    <row r="23" spans="1:6" s="26" customFormat="1" ht="11.25" customHeight="1">
      <c r="A23" s="88"/>
      <c r="B23" s="88" t="s">
        <v>899</v>
      </c>
      <c r="C23" s="80"/>
      <c r="D23" s="81">
        <v>2.9</v>
      </c>
      <c r="E23" s="71"/>
      <c r="F23" s="42"/>
    </row>
    <row r="24" spans="1:6" s="26" customFormat="1" ht="11.25" customHeight="1">
      <c r="A24" s="88"/>
      <c r="B24" s="88" t="s">
        <v>36</v>
      </c>
      <c r="C24" s="80"/>
      <c r="D24" s="81">
        <v>6.5</v>
      </c>
      <c r="E24" s="71"/>
      <c r="F24" s="42"/>
    </row>
    <row r="25" spans="1:6" s="23" customFormat="1" ht="11.25" customHeight="1">
      <c r="A25" s="323" t="s">
        <v>900</v>
      </c>
      <c r="B25" s="323"/>
      <c r="C25" s="82">
        <v>11.7</v>
      </c>
      <c r="D25" s="83"/>
      <c r="E25" s="70"/>
      <c r="F25" s="68"/>
    </row>
    <row r="26" spans="1:6" s="26" customFormat="1" ht="11.25" customHeight="1">
      <c r="A26" s="88"/>
      <c r="B26" s="88" t="s">
        <v>37</v>
      </c>
      <c r="C26" s="80"/>
      <c r="D26" s="81">
        <v>3.8</v>
      </c>
      <c r="E26" s="71"/>
      <c r="F26" s="42"/>
    </row>
    <row r="27" spans="1:6" s="26" customFormat="1" ht="11.25" customHeight="1">
      <c r="A27" s="88"/>
      <c r="B27" s="88" t="s">
        <v>901</v>
      </c>
      <c r="C27" s="80"/>
      <c r="D27" s="81">
        <v>3.3</v>
      </c>
      <c r="E27" s="71"/>
      <c r="F27" s="42"/>
    </row>
    <row r="28" spans="1:6" s="26" customFormat="1" ht="11.25" customHeight="1">
      <c r="A28" s="88"/>
      <c r="B28" s="88" t="s">
        <v>812</v>
      </c>
      <c r="C28" s="80"/>
      <c r="D28" s="81">
        <v>0.6</v>
      </c>
      <c r="E28" s="71"/>
      <c r="F28" s="42"/>
    </row>
    <row r="29" spans="1:6" s="26" customFormat="1" ht="11.25" customHeight="1">
      <c r="A29" s="88"/>
      <c r="B29" s="88" t="s">
        <v>927</v>
      </c>
      <c r="C29" s="80"/>
      <c r="D29" s="81">
        <v>1.9</v>
      </c>
      <c r="E29" s="71"/>
      <c r="F29" s="42"/>
    </row>
    <row r="30" spans="1:6" s="26" customFormat="1" ht="11.25" customHeight="1">
      <c r="A30" s="88"/>
      <c r="B30" s="88" t="s">
        <v>928</v>
      </c>
      <c r="C30" s="80"/>
      <c r="D30" s="81">
        <v>2.1</v>
      </c>
      <c r="E30" s="71"/>
      <c r="F30" s="42"/>
    </row>
    <row r="31" spans="1:6" s="23" customFormat="1" ht="11.25" customHeight="1">
      <c r="A31" s="323" t="s">
        <v>929</v>
      </c>
      <c r="B31" s="323"/>
      <c r="C31" s="82">
        <v>23.7</v>
      </c>
      <c r="D31" s="83"/>
      <c r="E31" s="70"/>
      <c r="F31" s="68"/>
    </row>
    <row r="32" spans="1:6" s="26" customFormat="1" ht="11.25" customHeight="1">
      <c r="A32" s="88"/>
      <c r="B32" s="88" t="s">
        <v>930</v>
      </c>
      <c r="C32" s="80"/>
      <c r="D32" s="81">
        <v>4.4</v>
      </c>
      <c r="E32" s="71"/>
      <c r="F32" s="42"/>
    </row>
    <row r="33" spans="1:6" s="26" customFormat="1" ht="11.25" customHeight="1">
      <c r="A33" s="88"/>
      <c r="B33" s="88" t="s">
        <v>1015</v>
      </c>
      <c r="C33" s="80"/>
      <c r="D33" s="81">
        <v>6.1</v>
      </c>
      <c r="E33" s="71"/>
      <c r="F33" s="42"/>
    </row>
    <row r="34" spans="1:6" s="26" customFormat="1" ht="11.25" customHeight="1">
      <c r="A34" s="88"/>
      <c r="B34" s="88" t="s">
        <v>931</v>
      </c>
      <c r="C34" s="80"/>
      <c r="D34" s="81">
        <v>4.2</v>
      </c>
      <c r="E34" s="71"/>
      <c r="F34" s="42"/>
    </row>
    <row r="35" spans="1:6" s="26" customFormat="1" ht="11.25" customHeight="1">
      <c r="A35" s="88"/>
      <c r="B35" s="88" t="s">
        <v>932</v>
      </c>
      <c r="C35" s="80"/>
      <c r="D35" s="81">
        <v>4</v>
      </c>
      <c r="E35" s="71"/>
      <c r="F35" s="42"/>
    </row>
    <row r="36" spans="1:6" s="26" customFormat="1" ht="11.25" customHeight="1">
      <c r="A36" s="88"/>
      <c r="B36" s="88" t="s">
        <v>933</v>
      </c>
      <c r="C36" s="80"/>
      <c r="D36" s="81">
        <v>4</v>
      </c>
      <c r="E36" s="71"/>
      <c r="F36" s="42"/>
    </row>
    <row r="37" spans="1:6" s="23" customFormat="1" ht="11.25" customHeight="1">
      <c r="A37" s="88"/>
      <c r="B37" s="88" t="s">
        <v>934</v>
      </c>
      <c r="C37" s="80"/>
      <c r="D37" s="81">
        <v>1</v>
      </c>
      <c r="E37" s="70"/>
      <c r="F37" s="68"/>
    </row>
    <row r="38" spans="1:6" ht="11.25" customHeight="1">
      <c r="A38" s="323" t="s">
        <v>1562</v>
      </c>
      <c r="B38" s="323"/>
      <c r="C38" s="84">
        <v>100</v>
      </c>
      <c r="D38" s="85">
        <v>100</v>
      </c>
      <c r="E38" s="72"/>
      <c r="F38" s="5"/>
    </row>
    <row r="39" spans="1:6" ht="11.25" customHeight="1">
      <c r="A39" s="90"/>
      <c r="B39" s="90"/>
      <c r="C39" s="87"/>
      <c r="D39" s="87"/>
      <c r="E39" s="72"/>
      <c r="F39" s="5"/>
    </row>
    <row r="40" spans="1:5" s="24" customFormat="1" ht="11.25" customHeight="1">
      <c r="A40" s="72" t="s">
        <v>1570</v>
      </c>
      <c r="B40" s="18"/>
      <c r="C40" s="17"/>
      <c r="D40" s="17"/>
      <c r="E40" s="89"/>
    </row>
    <row r="41" spans="1:5" s="24" customFormat="1" ht="11.25" customHeight="1">
      <c r="A41" s="72"/>
      <c r="B41" s="18"/>
      <c r="C41" s="17"/>
      <c r="D41" s="17"/>
      <c r="E41" s="89"/>
    </row>
    <row r="42" spans="1:5" s="24" customFormat="1" ht="11.25" customHeight="1">
      <c r="A42" s="72"/>
      <c r="B42" s="18"/>
      <c r="C42" s="17"/>
      <c r="D42" s="17"/>
      <c r="E42" s="89"/>
    </row>
    <row r="43" spans="1:5" ht="11.25" customHeight="1">
      <c r="A43" s="312" t="s">
        <v>1059</v>
      </c>
      <c r="B43" s="312"/>
      <c r="C43" s="17"/>
      <c r="D43" s="17"/>
      <c r="E43" s="17"/>
    </row>
    <row r="44" spans="1:5" ht="11.25" customHeight="1">
      <c r="A44" s="36"/>
      <c r="B44" s="36"/>
      <c r="C44" s="13"/>
      <c r="D44" s="13"/>
      <c r="E44" s="13"/>
    </row>
    <row r="45" spans="1:5" ht="11.25" customHeight="1">
      <c r="A45" s="36"/>
      <c r="B45" s="36"/>
      <c r="C45" s="13"/>
      <c r="D45" s="13"/>
      <c r="E45" s="13"/>
    </row>
    <row r="46" spans="1:5" ht="11.25" customHeight="1">
      <c r="A46" s="36"/>
      <c r="B46" s="36"/>
      <c r="C46" s="13"/>
      <c r="D46" s="13"/>
      <c r="E46" s="13"/>
    </row>
    <row r="47" spans="1:5" ht="11.25" customHeight="1">
      <c r="A47" s="36"/>
      <c r="B47" s="36"/>
      <c r="C47" s="13"/>
      <c r="D47" s="13"/>
      <c r="E47" s="13"/>
    </row>
    <row r="48" spans="1:5" ht="11.25" customHeight="1">
      <c r="A48" s="36"/>
      <c r="B48" s="36"/>
      <c r="C48" s="13"/>
      <c r="D48" s="13"/>
      <c r="E48" s="13"/>
    </row>
    <row r="49" spans="1:5" ht="11.25" customHeight="1">
      <c r="A49" s="36"/>
      <c r="B49" s="36"/>
      <c r="C49" s="13"/>
      <c r="D49" s="13"/>
      <c r="E49" s="13"/>
    </row>
    <row r="50" spans="1:5" ht="11.25" customHeight="1">
      <c r="A50" s="36"/>
      <c r="B50" s="36"/>
      <c r="C50" s="13"/>
      <c r="D50" s="13"/>
      <c r="E50" s="13"/>
    </row>
    <row r="51" spans="1:5" ht="11.25" customHeight="1">
      <c r="A51" s="36"/>
      <c r="B51" s="36"/>
      <c r="C51" s="13"/>
      <c r="D51" s="13"/>
      <c r="E51" s="13"/>
    </row>
    <row r="52" spans="1:5" ht="11.25" customHeight="1">
      <c r="A52" s="36"/>
      <c r="B52" s="36"/>
      <c r="C52" s="13"/>
      <c r="D52" s="13"/>
      <c r="E52" s="13"/>
    </row>
    <row r="53" spans="1:5" ht="11.25" customHeight="1">
      <c r="A53" s="36"/>
      <c r="B53" s="36"/>
      <c r="C53" s="13"/>
      <c r="D53" s="13"/>
      <c r="E53" s="13"/>
    </row>
    <row r="54" spans="1:5" ht="11.25" customHeight="1">
      <c r="A54" s="36"/>
      <c r="B54" s="36"/>
      <c r="C54" s="13"/>
      <c r="D54" s="13"/>
      <c r="E54" s="13"/>
    </row>
    <row r="55" spans="1:5" ht="11.25" customHeight="1">
      <c r="A55" s="36"/>
      <c r="B55" s="36"/>
      <c r="C55" s="13"/>
      <c r="D55" s="13"/>
      <c r="E55" s="13"/>
    </row>
    <row r="56" spans="1:5" ht="11.25" customHeight="1">
      <c r="A56" s="36"/>
      <c r="B56" s="36"/>
      <c r="C56" s="13"/>
      <c r="D56" s="13"/>
      <c r="E56" s="13"/>
    </row>
    <row r="57" spans="1:5" ht="11.25" customHeight="1">
      <c r="A57" s="36"/>
      <c r="B57" s="36"/>
      <c r="C57" s="13"/>
      <c r="D57" s="13"/>
      <c r="E57" s="13"/>
    </row>
    <row r="58" spans="1:5" ht="11.25" customHeight="1">
      <c r="A58" s="36"/>
      <c r="B58" s="36"/>
      <c r="C58" s="13"/>
      <c r="D58" s="13"/>
      <c r="E58" s="13"/>
    </row>
    <row r="59" spans="1:5" ht="11.25" customHeight="1">
      <c r="A59" s="36"/>
      <c r="B59" s="36"/>
      <c r="C59" s="13"/>
      <c r="D59" s="13"/>
      <c r="E59" s="13"/>
    </row>
    <row r="60" spans="1:5" ht="11.25" customHeight="1">
      <c r="A60" s="36"/>
      <c r="B60" s="36"/>
      <c r="C60" s="13"/>
      <c r="D60" s="13"/>
      <c r="E60" s="13"/>
    </row>
    <row r="61" spans="1:5" ht="11.25" customHeight="1">
      <c r="A61" s="36"/>
      <c r="B61" s="36"/>
      <c r="C61" s="13"/>
      <c r="D61" s="13"/>
      <c r="E61" s="13"/>
    </row>
    <row r="62" spans="1:5" ht="11.25" customHeight="1">
      <c r="A62" s="36"/>
      <c r="B62" s="36"/>
      <c r="C62" s="13"/>
      <c r="D62" s="13"/>
      <c r="E62" s="13"/>
    </row>
    <row r="63" spans="1:5" ht="11.25" customHeight="1">
      <c r="A63" s="36"/>
      <c r="B63" s="36"/>
      <c r="C63" s="13"/>
      <c r="D63" s="13"/>
      <c r="E63" s="13"/>
    </row>
    <row r="64" spans="1:5" ht="11.25" customHeight="1">
      <c r="A64" s="36"/>
      <c r="B64" s="36"/>
      <c r="C64" s="13"/>
      <c r="D64" s="13"/>
      <c r="E64" s="13"/>
    </row>
    <row r="65" spans="1:5" ht="11.25" customHeight="1">
      <c r="A65" s="36"/>
      <c r="B65" s="36"/>
      <c r="C65" s="13"/>
      <c r="D65" s="13"/>
      <c r="E65" s="13"/>
    </row>
    <row r="66" spans="1:5" ht="11.25" customHeight="1">
      <c r="A66" s="36"/>
      <c r="B66" s="36"/>
      <c r="C66" s="13"/>
      <c r="D66" s="13"/>
      <c r="E66" s="13"/>
    </row>
    <row r="67" spans="1:5" ht="11.25" customHeight="1">
      <c r="A67" s="36"/>
      <c r="B67" s="36"/>
      <c r="C67" s="13"/>
      <c r="D67" s="13"/>
      <c r="E67" s="13"/>
    </row>
    <row r="68" spans="1:5" ht="11.25" customHeight="1">
      <c r="A68" s="36"/>
      <c r="B68" s="36"/>
      <c r="C68" s="13"/>
      <c r="D68" s="13"/>
      <c r="E68" s="13"/>
    </row>
    <row r="69" spans="1:5" ht="11.25" customHeight="1">
      <c r="A69" s="36"/>
      <c r="B69" s="36"/>
      <c r="C69" s="13"/>
      <c r="D69" s="13"/>
      <c r="E69" s="13"/>
    </row>
    <row r="70" spans="1:5" ht="11.25" customHeight="1">
      <c r="A70" s="36"/>
      <c r="B70" s="36"/>
      <c r="C70" s="13"/>
      <c r="D70" s="13"/>
      <c r="E70" s="13"/>
    </row>
    <row r="71" spans="1:5" ht="11.25" customHeight="1">
      <c r="A71" s="36"/>
      <c r="B71" s="36"/>
      <c r="C71" s="13"/>
      <c r="D71" s="13"/>
      <c r="E71" s="13"/>
    </row>
    <row r="72" spans="1:5" ht="11.25" customHeight="1">
      <c r="A72" s="36"/>
      <c r="B72" s="36"/>
      <c r="C72" s="13"/>
      <c r="D72" s="13"/>
      <c r="E72" s="13"/>
    </row>
    <row r="73" spans="1:5" ht="11.25" customHeight="1">
      <c r="A73" s="36"/>
      <c r="B73" s="36"/>
      <c r="C73" s="13"/>
      <c r="D73" s="13"/>
      <c r="E73" s="13"/>
    </row>
    <row r="74" spans="1:5" ht="11.25" customHeight="1">
      <c r="A74" s="36"/>
      <c r="B74" s="36"/>
      <c r="C74" s="13"/>
      <c r="D74" s="13"/>
      <c r="E74" s="13"/>
    </row>
    <row r="75" spans="1:5" ht="11.25" customHeight="1">
      <c r="A75" s="36"/>
      <c r="B75" s="36"/>
      <c r="C75" s="13"/>
      <c r="D75" s="13"/>
      <c r="E75" s="13"/>
    </row>
    <row r="76" spans="1:5" ht="11.25" customHeight="1">
      <c r="A76" s="36"/>
      <c r="B76" s="36"/>
      <c r="C76" s="13"/>
      <c r="D76" s="13"/>
      <c r="E76" s="13"/>
    </row>
    <row r="77" spans="1:5" ht="11.25" customHeight="1">
      <c r="A77" s="36"/>
      <c r="B77" s="36"/>
      <c r="C77" s="13"/>
      <c r="D77" s="13"/>
      <c r="E77" s="13"/>
    </row>
    <row r="78" spans="1:5" ht="11.25" customHeight="1">
      <c r="A78" s="36"/>
      <c r="B78" s="36"/>
      <c r="C78" s="13"/>
      <c r="D78" s="13"/>
      <c r="E78" s="13"/>
    </row>
    <row r="79" spans="1:5" ht="11.25" customHeight="1">
      <c r="A79" s="36"/>
      <c r="B79" s="36"/>
      <c r="C79" s="13"/>
      <c r="D79" s="13"/>
      <c r="E79" s="13"/>
    </row>
    <row r="80" spans="1:5" ht="11.25" customHeight="1">
      <c r="A80" s="36"/>
      <c r="B80" s="36"/>
      <c r="C80" s="13"/>
      <c r="D80" s="13"/>
      <c r="E80" s="13"/>
    </row>
    <row r="81" spans="1:5" ht="11.25" customHeight="1">
      <c r="A81" s="36"/>
      <c r="B81" s="36"/>
      <c r="C81" s="13"/>
      <c r="D81" s="13"/>
      <c r="E81" s="13"/>
    </row>
    <row r="82" spans="1:5" ht="11.25" customHeight="1">
      <c r="A82" s="36"/>
      <c r="B82" s="36"/>
      <c r="C82" s="13"/>
      <c r="D82" s="13"/>
      <c r="E82" s="13"/>
    </row>
    <row r="83" spans="1:5" ht="11.25" customHeight="1">
      <c r="A83" s="36"/>
      <c r="B83" s="36"/>
      <c r="C83" s="13"/>
      <c r="D83" s="13"/>
      <c r="E83" s="13"/>
    </row>
    <row r="84" spans="1:5" ht="11.25" customHeight="1">
      <c r="A84" s="36"/>
      <c r="B84" s="36"/>
      <c r="C84" s="13"/>
      <c r="D84" s="13"/>
      <c r="E84" s="13"/>
    </row>
    <row r="85" spans="1:5" ht="11.25" customHeight="1">
      <c r="A85" s="36"/>
      <c r="B85" s="36"/>
      <c r="C85" s="13"/>
      <c r="D85" s="13"/>
      <c r="E85" s="13"/>
    </row>
    <row r="86" spans="1:5" ht="11.25" customHeight="1">
      <c r="A86" s="36"/>
      <c r="B86" s="36"/>
      <c r="C86" s="13"/>
      <c r="D86" s="13"/>
      <c r="E86" s="13"/>
    </row>
    <row r="87" spans="1:5" ht="11.25" customHeight="1">
      <c r="A87" s="36"/>
      <c r="B87" s="36"/>
      <c r="C87" s="13"/>
      <c r="D87" s="13"/>
      <c r="E87" s="13"/>
    </row>
    <row r="88" spans="1:5" ht="11.25" customHeight="1">
      <c r="A88" s="36"/>
      <c r="B88" s="36"/>
      <c r="C88" s="13"/>
      <c r="D88" s="13"/>
      <c r="E88" s="13"/>
    </row>
    <row r="89" spans="1:5" ht="11.25" customHeight="1">
      <c r="A89" s="36"/>
      <c r="B89" s="36"/>
      <c r="C89" s="13"/>
      <c r="D89" s="13"/>
      <c r="E89" s="13"/>
    </row>
    <row r="90" spans="1:5" ht="11.25" customHeight="1">
      <c r="A90" s="36"/>
      <c r="B90" s="36"/>
      <c r="C90" s="13"/>
      <c r="D90" s="13"/>
      <c r="E90" s="13"/>
    </row>
    <row r="91" spans="1:5" ht="11.25" customHeight="1">
      <c r="A91" s="36"/>
      <c r="B91" s="36"/>
      <c r="C91" s="13"/>
      <c r="D91" s="13"/>
      <c r="E91" s="13"/>
    </row>
    <row r="92" spans="1:5" ht="11.25" customHeight="1">
      <c r="A92" s="36"/>
      <c r="B92" s="36"/>
      <c r="C92" s="13"/>
      <c r="D92" s="13"/>
      <c r="E92" s="13"/>
    </row>
    <row r="93" spans="1:5" ht="11.25" customHeight="1">
      <c r="A93" s="36"/>
      <c r="B93" s="36"/>
      <c r="C93" s="13"/>
      <c r="D93" s="13"/>
      <c r="E93" s="13"/>
    </row>
    <row r="94" spans="1:5" ht="11.25" customHeight="1">
      <c r="A94" s="36"/>
      <c r="B94" s="36"/>
      <c r="C94" s="13"/>
      <c r="D94" s="13"/>
      <c r="E94" s="13"/>
    </row>
    <row r="95" spans="1:5" ht="11.25" customHeight="1">
      <c r="A95" s="36"/>
      <c r="B95" s="36"/>
      <c r="C95" s="13"/>
      <c r="D95" s="13"/>
      <c r="E95" s="13"/>
    </row>
    <row r="96" spans="1:5" ht="11.25" customHeight="1">
      <c r="A96" s="36"/>
      <c r="B96" s="36"/>
      <c r="C96" s="13"/>
      <c r="D96" s="13"/>
      <c r="E96" s="13"/>
    </row>
    <row r="97" spans="1:5" ht="11.25" customHeight="1">
      <c r="A97" s="36"/>
      <c r="B97" s="36"/>
      <c r="C97" s="13"/>
      <c r="D97" s="13"/>
      <c r="E97" s="13"/>
    </row>
    <row r="98" spans="1:5" ht="11.25" customHeight="1">
      <c r="A98" s="36"/>
      <c r="B98" s="36"/>
      <c r="C98" s="13"/>
      <c r="D98" s="13"/>
      <c r="E98" s="13"/>
    </row>
    <row r="99" spans="1:5" ht="11.25" customHeight="1">
      <c r="A99" s="36"/>
      <c r="B99" s="36"/>
      <c r="C99" s="13"/>
      <c r="D99" s="13"/>
      <c r="E99" s="13"/>
    </row>
    <row r="100" spans="1:5" ht="11.25" customHeight="1">
      <c r="A100" s="36"/>
      <c r="B100" s="36"/>
      <c r="C100" s="13"/>
      <c r="D100" s="13"/>
      <c r="E100" s="13"/>
    </row>
    <row r="101" spans="1:5" ht="11.25" customHeight="1">
      <c r="A101" s="36"/>
      <c r="B101" s="36"/>
      <c r="C101" s="13"/>
      <c r="D101" s="13"/>
      <c r="E101" s="13"/>
    </row>
    <row r="102" spans="1:5" ht="11.25" customHeight="1">
      <c r="A102" s="36"/>
      <c r="B102" s="36"/>
      <c r="C102" s="13"/>
      <c r="D102" s="13"/>
      <c r="E102" s="13"/>
    </row>
    <row r="103" spans="1:5" ht="11.25" customHeight="1">
      <c r="A103" s="36"/>
      <c r="B103" s="36"/>
      <c r="C103" s="13"/>
      <c r="D103" s="13"/>
      <c r="E103" s="13"/>
    </row>
    <row r="104" spans="1:5" ht="11.25" customHeight="1">
      <c r="A104" s="36"/>
      <c r="B104" s="36"/>
      <c r="C104" s="13"/>
      <c r="D104" s="13"/>
      <c r="E104" s="13"/>
    </row>
    <row r="105" spans="1:5" ht="11.25" customHeight="1">
      <c r="A105" s="36"/>
      <c r="B105" s="36"/>
      <c r="C105" s="13"/>
      <c r="D105" s="13"/>
      <c r="E105" s="13"/>
    </row>
    <row r="106" spans="1:5" ht="11.25" customHeight="1">
      <c r="A106" s="36"/>
      <c r="B106" s="36"/>
      <c r="C106" s="13"/>
      <c r="D106" s="13"/>
      <c r="E106" s="13"/>
    </row>
    <row r="107" spans="1:5" ht="11.25" customHeight="1">
      <c r="A107" s="36"/>
      <c r="B107" s="36"/>
      <c r="C107" s="13"/>
      <c r="D107" s="13"/>
      <c r="E107" s="13"/>
    </row>
    <row r="108" spans="1:5" ht="11.25" customHeight="1">
      <c r="A108" s="36"/>
      <c r="B108" s="36"/>
      <c r="C108" s="13"/>
      <c r="D108" s="13"/>
      <c r="E108" s="13"/>
    </row>
    <row r="109" spans="1:5" ht="11.25" customHeight="1">
      <c r="A109" s="36"/>
      <c r="B109" s="36"/>
      <c r="C109" s="13"/>
      <c r="D109" s="13"/>
      <c r="E109" s="13"/>
    </row>
    <row r="110" spans="1:5" ht="11.25" customHeight="1">
      <c r="A110" s="36"/>
      <c r="B110" s="36"/>
      <c r="C110" s="13"/>
      <c r="D110" s="13"/>
      <c r="E110" s="13"/>
    </row>
    <row r="111" spans="1:5" ht="11.25" customHeight="1">
      <c r="A111" s="36"/>
      <c r="B111" s="36"/>
      <c r="C111" s="13"/>
      <c r="D111" s="13"/>
      <c r="E111" s="13"/>
    </row>
    <row r="112" spans="1:5" ht="11.25" customHeight="1">
      <c r="A112" s="36"/>
      <c r="B112" s="36"/>
      <c r="C112" s="13"/>
      <c r="D112" s="13"/>
      <c r="E112" s="13"/>
    </row>
    <row r="113" spans="1:5" ht="11.25" customHeight="1">
      <c r="A113" s="36"/>
      <c r="B113" s="36"/>
      <c r="C113" s="13"/>
      <c r="D113" s="13"/>
      <c r="E113" s="13"/>
    </row>
    <row r="114" spans="1:5" ht="11.25" customHeight="1">
      <c r="A114" s="36"/>
      <c r="B114" s="36"/>
      <c r="C114" s="13"/>
      <c r="D114" s="13"/>
      <c r="E114" s="13"/>
    </row>
    <row r="115" spans="1:5" ht="11.25" customHeight="1">
      <c r="A115" s="36"/>
      <c r="B115" s="36"/>
      <c r="C115" s="13"/>
      <c r="D115" s="13"/>
      <c r="E115" s="13"/>
    </row>
    <row r="116" spans="1:5" ht="11.25" customHeight="1">
      <c r="A116" s="36"/>
      <c r="B116" s="36"/>
      <c r="C116" s="13"/>
      <c r="D116" s="13"/>
      <c r="E116" s="13"/>
    </row>
    <row r="117" spans="1:5" ht="11.25" customHeight="1">
      <c r="A117" s="36"/>
      <c r="B117" s="36"/>
      <c r="C117" s="13"/>
      <c r="D117" s="13"/>
      <c r="E117" s="13"/>
    </row>
    <row r="118" spans="1:5" ht="11.25" customHeight="1">
      <c r="A118" s="36"/>
      <c r="B118" s="36"/>
      <c r="C118" s="13"/>
      <c r="D118" s="13"/>
      <c r="E118" s="13"/>
    </row>
    <row r="119" spans="1:5" ht="11.25" customHeight="1">
      <c r="A119" s="36"/>
      <c r="B119" s="36"/>
      <c r="C119" s="13"/>
      <c r="D119" s="13"/>
      <c r="E119" s="13"/>
    </row>
    <row r="120" spans="1:5" ht="11.25" customHeight="1">
      <c r="A120" s="36"/>
      <c r="B120" s="36"/>
      <c r="C120" s="13"/>
      <c r="D120" s="13"/>
      <c r="E120" s="13"/>
    </row>
    <row r="121" spans="1:5" ht="11.25" customHeight="1">
      <c r="A121" s="36"/>
      <c r="B121" s="36"/>
      <c r="C121" s="13"/>
      <c r="D121" s="13"/>
      <c r="E121" s="13"/>
    </row>
    <row r="122" spans="1:5" ht="11.25" customHeight="1">
      <c r="A122" s="36"/>
      <c r="B122" s="36"/>
      <c r="C122" s="13"/>
      <c r="D122" s="13"/>
      <c r="E122" s="13"/>
    </row>
    <row r="123" spans="1:5" ht="11.25" customHeight="1">
      <c r="A123" s="36"/>
      <c r="B123" s="36"/>
      <c r="C123" s="13"/>
      <c r="D123" s="13"/>
      <c r="E123" s="13"/>
    </row>
    <row r="124" spans="1:5" ht="11.25" customHeight="1">
      <c r="A124" s="36"/>
      <c r="B124" s="36"/>
      <c r="C124" s="13"/>
      <c r="D124" s="13"/>
      <c r="E124" s="13"/>
    </row>
    <row r="125" spans="1:5" ht="11.25" customHeight="1">
      <c r="A125" s="36"/>
      <c r="B125" s="36"/>
      <c r="C125" s="13"/>
      <c r="D125" s="13"/>
      <c r="E125" s="13"/>
    </row>
    <row r="126" spans="1:5" ht="11.25" customHeight="1">
      <c r="A126" s="36"/>
      <c r="B126" s="36"/>
      <c r="C126" s="13"/>
      <c r="D126" s="13"/>
      <c r="E126" s="13"/>
    </row>
    <row r="127" spans="1:5" ht="11.25" customHeight="1">
      <c r="A127" s="36"/>
      <c r="B127" s="36"/>
      <c r="C127" s="13"/>
      <c r="D127" s="13"/>
      <c r="E127" s="13"/>
    </row>
    <row r="128" spans="1:5" ht="11.25" customHeight="1">
      <c r="A128" s="36"/>
      <c r="B128" s="36"/>
      <c r="C128" s="13"/>
      <c r="D128" s="13"/>
      <c r="E128" s="13"/>
    </row>
    <row r="129" spans="1:5" ht="11.25" customHeight="1">
      <c r="A129" s="36"/>
      <c r="B129" s="36"/>
      <c r="C129" s="13"/>
      <c r="D129" s="13"/>
      <c r="E129" s="13"/>
    </row>
    <row r="130" spans="1:5" ht="11.25" customHeight="1">
      <c r="A130" s="36"/>
      <c r="B130" s="36"/>
      <c r="C130" s="13"/>
      <c r="D130" s="13"/>
      <c r="E130" s="13"/>
    </row>
    <row r="131" spans="1:5" ht="11.25" customHeight="1">
      <c r="A131" s="36"/>
      <c r="B131" s="36"/>
      <c r="C131" s="13"/>
      <c r="D131" s="13"/>
      <c r="E131" s="13"/>
    </row>
    <row r="132" spans="1:5" ht="11.25" customHeight="1">
      <c r="A132" s="36"/>
      <c r="B132" s="36"/>
      <c r="C132" s="13"/>
      <c r="D132" s="13"/>
      <c r="E132" s="13"/>
    </row>
    <row r="133" spans="1:5" ht="11.25" customHeight="1">
      <c r="A133" s="36"/>
      <c r="B133" s="36"/>
      <c r="C133" s="13"/>
      <c r="D133" s="13"/>
      <c r="E133" s="13"/>
    </row>
    <row r="134" spans="1:5" ht="11.25" customHeight="1">
      <c r="A134" s="36"/>
      <c r="B134" s="36"/>
      <c r="C134" s="13"/>
      <c r="D134" s="13"/>
      <c r="E134" s="13"/>
    </row>
    <row r="135" spans="1:5" ht="11.25" customHeight="1">
      <c r="A135" s="36"/>
      <c r="B135" s="36"/>
      <c r="C135" s="13"/>
      <c r="D135" s="13"/>
      <c r="E135" s="13"/>
    </row>
    <row r="136" spans="1:5" ht="11.25" customHeight="1">
      <c r="A136" s="36"/>
      <c r="B136" s="36"/>
      <c r="C136" s="13"/>
      <c r="D136" s="13"/>
      <c r="E136" s="13"/>
    </row>
    <row r="137" spans="1:5" ht="11.25" customHeight="1">
      <c r="A137" s="36"/>
      <c r="B137" s="36"/>
      <c r="C137" s="13"/>
      <c r="D137" s="13"/>
      <c r="E137" s="13"/>
    </row>
    <row r="138" spans="1:5" ht="11.25" customHeight="1">
      <c r="A138" s="36"/>
      <c r="B138" s="36"/>
      <c r="C138" s="13"/>
      <c r="D138" s="13"/>
      <c r="E138" s="13"/>
    </row>
    <row r="139" spans="1:5" ht="11.25" customHeight="1">
      <c r="A139" s="36"/>
      <c r="B139" s="36"/>
      <c r="C139" s="13"/>
      <c r="D139" s="13"/>
      <c r="E139" s="13"/>
    </row>
    <row r="140" spans="1:5" ht="11.25" customHeight="1">
      <c r="A140" s="36"/>
      <c r="B140" s="36"/>
      <c r="C140" s="13"/>
      <c r="D140" s="13"/>
      <c r="E140" s="13"/>
    </row>
    <row r="141" spans="1:5" ht="11.25" customHeight="1">
      <c r="A141" s="36"/>
      <c r="B141" s="36"/>
      <c r="C141" s="13"/>
      <c r="D141" s="13"/>
      <c r="E141" s="13"/>
    </row>
    <row r="142" spans="1:5" ht="11.25" customHeight="1">
      <c r="A142" s="36"/>
      <c r="B142" s="36"/>
      <c r="C142" s="13"/>
      <c r="D142" s="13"/>
      <c r="E142" s="13"/>
    </row>
    <row r="143" spans="1:5" ht="11.25" customHeight="1">
      <c r="A143" s="36"/>
      <c r="B143" s="36"/>
      <c r="C143" s="13"/>
      <c r="D143" s="13"/>
      <c r="E143" s="13"/>
    </row>
    <row r="144" spans="1:5" ht="11.25" customHeight="1">
      <c r="A144" s="36"/>
      <c r="B144" s="36"/>
      <c r="C144" s="13"/>
      <c r="D144" s="13"/>
      <c r="E144" s="13"/>
    </row>
    <row r="145" spans="1:5" ht="11.25" customHeight="1">
      <c r="A145" s="36"/>
      <c r="B145" s="36"/>
      <c r="C145" s="13"/>
      <c r="D145" s="13"/>
      <c r="E145" s="13"/>
    </row>
    <row r="146" spans="1:5" ht="11.25" customHeight="1">
      <c r="A146" s="36"/>
      <c r="B146" s="36"/>
      <c r="C146" s="13"/>
      <c r="D146" s="13"/>
      <c r="E146" s="13"/>
    </row>
    <row r="147" spans="1:5" ht="11.25" customHeight="1">
      <c r="A147" s="36"/>
      <c r="B147" s="36"/>
      <c r="C147" s="13"/>
      <c r="D147" s="13"/>
      <c r="E147" s="13"/>
    </row>
    <row r="148" spans="1:5" ht="11.25" customHeight="1">
      <c r="A148" s="36"/>
      <c r="B148" s="36"/>
      <c r="C148" s="13"/>
      <c r="D148" s="13"/>
      <c r="E148" s="13"/>
    </row>
    <row r="149" spans="1:5" ht="11.25" customHeight="1">
      <c r="A149" s="36"/>
      <c r="B149" s="36"/>
      <c r="C149" s="13"/>
      <c r="D149" s="13"/>
      <c r="E149" s="13"/>
    </row>
    <row r="150" spans="1:5" ht="11.25" customHeight="1">
      <c r="A150" s="36"/>
      <c r="B150" s="36"/>
      <c r="C150" s="13"/>
      <c r="D150" s="13"/>
      <c r="E150" s="13"/>
    </row>
    <row r="151" spans="1:5" ht="11.25" customHeight="1">
      <c r="A151" s="36"/>
      <c r="B151" s="36"/>
      <c r="C151" s="13"/>
      <c r="D151" s="13"/>
      <c r="E151" s="13"/>
    </row>
    <row r="152" spans="1:5" ht="11.25" customHeight="1">
      <c r="A152" s="36"/>
      <c r="B152" s="36"/>
      <c r="C152" s="13"/>
      <c r="D152" s="13"/>
      <c r="E152" s="13"/>
    </row>
    <row r="153" spans="1:5" ht="11.25" customHeight="1">
      <c r="A153" s="36"/>
      <c r="B153" s="36"/>
      <c r="C153" s="13"/>
      <c r="D153" s="13"/>
      <c r="E153" s="13"/>
    </row>
    <row r="154" spans="1:5" ht="11.25" customHeight="1">
      <c r="A154" s="36"/>
      <c r="B154" s="36"/>
      <c r="C154" s="13"/>
      <c r="D154" s="13"/>
      <c r="E154" s="13"/>
    </row>
    <row r="155" spans="1:5" ht="11.25" customHeight="1">
      <c r="A155" s="36"/>
      <c r="B155" s="36"/>
      <c r="C155" s="13"/>
      <c r="D155" s="13"/>
      <c r="E155" s="13"/>
    </row>
    <row r="156" spans="1:5" ht="11.25" customHeight="1">
      <c r="A156" s="36"/>
      <c r="B156" s="36"/>
      <c r="C156" s="13"/>
      <c r="D156" s="13"/>
      <c r="E156" s="13"/>
    </row>
    <row r="157" spans="1:5" ht="11.25" customHeight="1">
      <c r="A157" s="36"/>
      <c r="B157" s="36"/>
      <c r="C157" s="13"/>
      <c r="D157" s="13"/>
      <c r="E157" s="13"/>
    </row>
    <row r="158" spans="1:5" ht="11.25" customHeight="1">
      <c r="A158" s="36"/>
      <c r="B158" s="36"/>
      <c r="C158" s="13"/>
      <c r="D158" s="13"/>
      <c r="E158" s="13"/>
    </row>
    <row r="159" spans="1:5" ht="11.25" customHeight="1">
      <c r="A159" s="36"/>
      <c r="B159" s="36"/>
      <c r="C159" s="13"/>
      <c r="D159" s="13"/>
      <c r="E159" s="13"/>
    </row>
    <row r="160" spans="1:5" ht="11.25" customHeight="1">
      <c r="A160" s="36"/>
      <c r="B160" s="36"/>
      <c r="C160" s="13"/>
      <c r="D160" s="13"/>
      <c r="E160" s="13"/>
    </row>
    <row r="161" spans="1:5" ht="11.25" customHeight="1">
      <c r="A161" s="36"/>
      <c r="B161" s="36"/>
      <c r="C161" s="13"/>
      <c r="D161" s="13"/>
      <c r="E161" s="13"/>
    </row>
    <row r="162" spans="1:5" ht="11.25" customHeight="1">
      <c r="A162" s="36"/>
      <c r="B162" s="36"/>
      <c r="C162" s="13"/>
      <c r="D162" s="13"/>
      <c r="E162" s="13"/>
    </row>
    <row r="163" spans="1:5" ht="11.25" customHeight="1">
      <c r="A163" s="36"/>
      <c r="B163" s="36"/>
      <c r="C163" s="13"/>
      <c r="D163" s="13"/>
      <c r="E163" s="13"/>
    </row>
    <row r="164" spans="1:5" ht="11.25" customHeight="1">
      <c r="A164" s="36"/>
      <c r="B164" s="36"/>
      <c r="C164" s="13"/>
      <c r="D164" s="13"/>
      <c r="E164" s="13"/>
    </row>
    <row r="165" spans="1:5" ht="11.25" customHeight="1">
      <c r="A165" s="36"/>
      <c r="B165" s="36"/>
      <c r="C165" s="13"/>
      <c r="D165" s="13"/>
      <c r="E165" s="13"/>
    </row>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sheetData>
  <sheetProtection/>
  <mergeCells count="14">
    <mergeCell ref="A43:B43"/>
    <mergeCell ref="A5:E5"/>
    <mergeCell ref="A7:B7"/>
    <mergeCell ref="A14:B14"/>
    <mergeCell ref="A22:B22"/>
    <mergeCell ref="A25:B25"/>
    <mergeCell ref="A31:B31"/>
    <mergeCell ref="A38:B38"/>
    <mergeCell ref="A1:E1"/>
    <mergeCell ref="A3:E3"/>
    <mergeCell ref="A4:E4"/>
    <mergeCell ref="A6:B6"/>
    <mergeCell ref="C6:D6"/>
    <mergeCell ref="A2:E2"/>
  </mergeCells>
  <hyperlinks>
    <hyperlink ref="A43:B43" r:id="rId1" display="© Commonwealth of Australia &lt;&lt;yyyy&gt;&gt;"/>
  </hyperlinks>
  <printOptions/>
  <pageMargins left="0.75" right="0.75" top="1" bottom="1" header="0.5" footer="0.5"/>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M165"/>
  <sheetViews>
    <sheetView zoomScalePageLayoutView="0" workbookViewId="0" topLeftCell="A1">
      <pane ySplit="8" topLeftCell="A9" activePane="bottomLeft" state="frozen"/>
      <selection pane="topLeft" activeCell="A1" sqref="A1"/>
      <selection pane="bottomLeft" activeCell="A2" sqref="A2:L2"/>
    </sheetView>
  </sheetViews>
  <sheetFormatPr defaultColWidth="9.140625" defaultRowHeight="12.75"/>
  <cols>
    <col min="1" max="1" width="4.7109375" style="4" customWidth="1"/>
    <col min="2" max="2" width="36.00390625" style="4" customWidth="1"/>
    <col min="3" max="3" width="11.140625" style="0" customWidth="1"/>
    <col min="4" max="4" width="11.421875" style="0" customWidth="1"/>
  </cols>
  <sheetData>
    <row r="1" spans="1:13" s="24" customFormat="1" ht="60" customHeight="1">
      <c r="A1" s="326" t="s">
        <v>1523</v>
      </c>
      <c r="B1" s="326"/>
      <c r="C1" s="326"/>
      <c r="D1" s="326"/>
      <c r="E1" s="326"/>
      <c r="F1" s="326"/>
      <c r="G1" s="326"/>
      <c r="H1" s="326"/>
      <c r="I1" s="326"/>
      <c r="J1" s="326"/>
      <c r="K1" s="326"/>
      <c r="L1" s="326"/>
      <c r="M1" s="43"/>
    </row>
    <row r="2" spans="1:12" s="1" customFormat="1" ht="15.75">
      <c r="A2" s="309" t="s">
        <v>1566</v>
      </c>
      <c r="B2" s="309"/>
      <c r="C2" s="309"/>
      <c r="D2" s="309"/>
      <c r="E2" s="309"/>
      <c r="F2" s="309"/>
      <c r="G2" s="309"/>
      <c r="H2" s="309"/>
      <c r="I2" s="309"/>
      <c r="J2" s="309"/>
      <c r="K2" s="309"/>
      <c r="L2" s="309"/>
    </row>
    <row r="3" spans="1:12" s="13" customFormat="1" ht="12.75">
      <c r="A3" s="327" t="s">
        <v>1076</v>
      </c>
      <c r="B3" s="327"/>
      <c r="C3" s="327"/>
      <c r="D3" s="327"/>
      <c r="E3" s="327"/>
      <c r="F3" s="328"/>
      <c r="G3" s="328"/>
      <c r="H3" s="328"/>
      <c r="I3" s="328"/>
      <c r="J3" s="328"/>
      <c r="K3" s="328"/>
      <c r="L3" s="328"/>
    </row>
    <row r="4" spans="1:12" s="13" customFormat="1" ht="12.75">
      <c r="A4" s="329" t="s">
        <v>1081</v>
      </c>
      <c r="B4" s="329"/>
      <c r="C4" s="329"/>
      <c r="D4" s="329"/>
      <c r="E4" s="329"/>
      <c r="F4" s="328"/>
      <c r="G4" s="328"/>
      <c r="H4" s="328"/>
      <c r="I4" s="328"/>
      <c r="J4" s="328"/>
      <c r="K4" s="328"/>
      <c r="L4" s="328"/>
    </row>
    <row r="5" spans="1:12" s="13" customFormat="1" ht="11.25" customHeight="1">
      <c r="A5" s="329"/>
      <c r="B5" s="329"/>
      <c r="C5" s="329"/>
      <c r="D5" s="329"/>
      <c r="E5" s="329"/>
      <c r="F5" s="328"/>
      <c r="G5" s="328"/>
      <c r="H5" s="328"/>
      <c r="I5" s="328"/>
      <c r="J5" s="328"/>
      <c r="K5" s="328"/>
      <c r="L5" s="328"/>
    </row>
    <row r="6" spans="1:12" s="13" customFormat="1" ht="11.25" customHeight="1">
      <c r="A6" s="330" t="s">
        <v>1560</v>
      </c>
      <c r="B6" s="330"/>
      <c r="C6" s="330"/>
      <c r="D6" s="330"/>
      <c r="E6" s="330"/>
      <c r="F6" s="328"/>
      <c r="G6" s="328"/>
      <c r="H6" s="328"/>
      <c r="I6" s="328"/>
      <c r="J6" s="328"/>
      <c r="K6" s="328"/>
      <c r="L6" s="328"/>
    </row>
    <row r="7" spans="1:12" s="13" customFormat="1" ht="11.25" customHeight="1">
      <c r="A7" s="325"/>
      <c r="B7" s="325"/>
      <c r="C7" s="325"/>
      <c r="D7" s="325"/>
      <c r="E7" s="325"/>
      <c r="F7" s="325"/>
      <c r="G7" s="325"/>
      <c r="H7" s="325"/>
      <c r="I7" s="325"/>
      <c r="J7" s="325"/>
      <c r="K7" s="325"/>
      <c r="L7" s="325"/>
    </row>
    <row r="8" spans="1:5" ht="24" customHeight="1">
      <c r="A8" s="322" t="s">
        <v>1522</v>
      </c>
      <c r="B8" s="322"/>
      <c r="C8" s="320" t="s">
        <v>1078</v>
      </c>
      <c r="D8" s="321"/>
      <c r="E8" s="13"/>
    </row>
    <row r="9" spans="1:6" s="23" customFormat="1" ht="11.25" customHeight="1">
      <c r="A9" s="323" t="s">
        <v>736</v>
      </c>
      <c r="B9" s="324"/>
      <c r="C9" s="78">
        <v>33.7</v>
      </c>
      <c r="D9" s="79"/>
      <c r="E9" s="70"/>
      <c r="F9" s="68"/>
    </row>
    <row r="10" spans="1:6" s="26" customFormat="1" ht="11.25" customHeight="1">
      <c r="A10" s="88"/>
      <c r="B10" s="88" t="s">
        <v>22</v>
      </c>
      <c r="C10" s="80"/>
      <c r="D10" s="81">
        <v>3.8</v>
      </c>
      <c r="E10" s="71"/>
      <c r="F10" s="42"/>
    </row>
    <row r="11" spans="1:6" s="26" customFormat="1" ht="11.25" customHeight="1">
      <c r="A11" s="88"/>
      <c r="B11" s="88" t="s">
        <v>21</v>
      </c>
      <c r="C11" s="80"/>
      <c r="D11" s="81">
        <v>8</v>
      </c>
      <c r="E11" s="71"/>
      <c r="F11" s="42"/>
    </row>
    <row r="12" spans="1:6" s="26" customFormat="1" ht="11.25" customHeight="1">
      <c r="A12" s="88"/>
      <c r="B12" s="88" t="s">
        <v>894</v>
      </c>
      <c r="C12" s="80"/>
      <c r="D12" s="81">
        <v>3.1</v>
      </c>
      <c r="E12" s="71"/>
      <c r="F12" s="42"/>
    </row>
    <row r="13" spans="1:6" s="26" customFormat="1" ht="11.25" customHeight="1">
      <c r="A13" s="88"/>
      <c r="B13" s="88" t="s">
        <v>895</v>
      </c>
      <c r="C13" s="80"/>
      <c r="D13" s="81">
        <v>3.9</v>
      </c>
      <c r="E13" s="71"/>
      <c r="F13" s="42"/>
    </row>
    <row r="14" spans="1:13" s="26" customFormat="1" ht="11.25" customHeight="1">
      <c r="A14" s="88"/>
      <c r="B14" s="88" t="s">
        <v>740</v>
      </c>
      <c r="C14" s="80"/>
      <c r="D14" s="81">
        <v>4.6</v>
      </c>
      <c r="E14" s="71"/>
      <c r="F14" s="42"/>
      <c r="K14" s="7"/>
      <c r="L14"/>
      <c r="M14"/>
    </row>
    <row r="15" spans="1:13" s="26" customFormat="1" ht="11.25" customHeight="1">
      <c r="A15" s="88"/>
      <c r="B15" s="88" t="s">
        <v>896</v>
      </c>
      <c r="C15" s="80"/>
      <c r="D15" s="81">
        <v>10.3</v>
      </c>
      <c r="E15" s="71"/>
      <c r="F15" s="42"/>
      <c r="K15" s="7"/>
      <c r="L15"/>
      <c r="M15"/>
    </row>
    <row r="16" spans="1:13" s="23" customFormat="1" ht="11.25" customHeight="1">
      <c r="A16" s="323" t="s">
        <v>897</v>
      </c>
      <c r="B16" s="324"/>
      <c r="C16" s="82">
        <v>19.7</v>
      </c>
      <c r="D16" s="83"/>
      <c r="E16" s="70"/>
      <c r="F16" s="68"/>
      <c r="K16" s="76"/>
      <c r="L16" s="76"/>
      <c r="M16" s="76"/>
    </row>
    <row r="17" spans="1:6" s="26" customFormat="1" ht="11.25" customHeight="1">
      <c r="A17" s="88"/>
      <c r="B17" s="88" t="s">
        <v>791</v>
      </c>
      <c r="C17" s="80"/>
      <c r="D17" s="81">
        <v>4.6</v>
      </c>
      <c r="E17" s="71"/>
      <c r="F17" s="42"/>
    </row>
    <row r="18" spans="1:6" s="26" customFormat="1" ht="11.25" customHeight="1">
      <c r="A18" s="88"/>
      <c r="B18" s="88" t="s">
        <v>794</v>
      </c>
      <c r="C18" s="80"/>
      <c r="D18" s="81">
        <v>8</v>
      </c>
      <c r="E18" s="71"/>
      <c r="F18" s="42"/>
    </row>
    <row r="19" spans="1:6" s="26" customFormat="1" ht="11.25" customHeight="1">
      <c r="A19" s="88"/>
      <c r="B19" s="88" t="s">
        <v>743</v>
      </c>
      <c r="C19" s="80"/>
      <c r="D19" s="81">
        <v>0.6</v>
      </c>
      <c r="E19" s="71"/>
      <c r="F19" s="42"/>
    </row>
    <row r="20" spans="1:6" s="26" customFormat="1" ht="11.25" customHeight="1">
      <c r="A20" s="88"/>
      <c r="B20" s="88" t="s">
        <v>745</v>
      </c>
      <c r="C20" s="80"/>
      <c r="D20" s="81">
        <v>1</v>
      </c>
      <c r="E20" s="71"/>
      <c r="F20" s="42"/>
    </row>
    <row r="21" spans="1:6" s="26" customFormat="1" ht="11.25" customHeight="1">
      <c r="A21" s="88"/>
      <c r="B21" s="88" t="s">
        <v>3</v>
      </c>
      <c r="C21" s="80"/>
      <c r="D21" s="81">
        <v>1.1</v>
      </c>
      <c r="E21" s="71"/>
      <c r="F21" s="42"/>
    </row>
    <row r="22" spans="1:6" s="26" customFormat="1" ht="11.25" customHeight="1">
      <c r="A22" s="88"/>
      <c r="B22" s="88" t="s">
        <v>32</v>
      </c>
      <c r="C22" s="80"/>
      <c r="D22" s="81">
        <v>3.2</v>
      </c>
      <c r="E22" s="71"/>
      <c r="F22" s="42"/>
    </row>
    <row r="23" spans="1:6" s="26" customFormat="1" ht="11.25" customHeight="1">
      <c r="A23" s="88"/>
      <c r="B23" s="88" t="s">
        <v>898</v>
      </c>
      <c r="C23" s="80"/>
      <c r="D23" s="81">
        <v>1.2</v>
      </c>
      <c r="E23" s="71"/>
      <c r="F23" s="42"/>
    </row>
    <row r="24" spans="1:6" s="23" customFormat="1" ht="11.25" customHeight="1">
      <c r="A24" s="323" t="s">
        <v>748</v>
      </c>
      <c r="B24" s="324"/>
      <c r="C24" s="82">
        <v>10.5</v>
      </c>
      <c r="D24" s="83"/>
      <c r="E24" s="70"/>
      <c r="F24" s="68"/>
    </row>
    <row r="25" spans="1:6" s="26" customFormat="1" ht="11.25" customHeight="1">
      <c r="A25" s="88"/>
      <c r="B25" s="88" t="s">
        <v>899</v>
      </c>
      <c r="C25" s="80"/>
      <c r="D25" s="81">
        <v>2.7</v>
      </c>
      <c r="E25" s="71"/>
      <c r="F25" s="42"/>
    </row>
    <row r="26" spans="1:6" s="26" customFormat="1" ht="11.25" customHeight="1">
      <c r="A26" s="88"/>
      <c r="B26" s="88" t="s">
        <v>36</v>
      </c>
      <c r="C26" s="80"/>
      <c r="D26" s="81">
        <v>7.8</v>
      </c>
      <c r="E26" s="71"/>
      <c r="F26" s="42"/>
    </row>
    <row r="27" spans="1:6" s="23" customFormat="1" ht="11.25" customHeight="1">
      <c r="A27" s="323" t="s">
        <v>900</v>
      </c>
      <c r="B27" s="324"/>
      <c r="C27" s="82">
        <v>11.6</v>
      </c>
      <c r="D27" s="83"/>
      <c r="E27" s="70"/>
      <c r="F27" s="68"/>
    </row>
    <row r="28" spans="1:6" s="26" customFormat="1" ht="11.25" customHeight="1">
      <c r="A28" s="88"/>
      <c r="B28" s="88" t="s">
        <v>37</v>
      </c>
      <c r="C28" s="80"/>
      <c r="D28" s="81">
        <v>4.3</v>
      </c>
      <c r="E28" s="71"/>
      <c r="F28" s="42"/>
    </row>
    <row r="29" spans="1:6" s="26" customFormat="1" ht="11.25" customHeight="1">
      <c r="A29" s="88"/>
      <c r="B29" s="88" t="s">
        <v>901</v>
      </c>
      <c r="C29" s="80"/>
      <c r="D29" s="81">
        <v>2.7</v>
      </c>
      <c r="E29" s="71"/>
      <c r="F29" s="42"/>
    </row>
    <row r="30" spans="1:6" s="26" customFormat="1" ht="11.25" customHeight="1">
      <c r="A30" s="88"/>
      <c r="B30" s="88" t="s">
        <v>812</v>
      </c>
      <c r="C30" s="80"/>
      <c r="D30" s="81">
        <v>0.6</v>
      </c>
      <c r="E30" s="71"/>
      <c r="F30" s="42"/>
    </row>
    <row r="31" spans="1:6" s="26" customFormat="1" ht="11.25" customHeight="1">
      <c r="A31" s="88"/>
      <c r="B31" s="88" t="s">
        <v>927</v>
      </c>
      <c r="C31" s="80"/>
      <c r="D31" s="81">
        <v>1.7</v>
      </c>
      <c r="E31" s="71"/>
      <c r="F31" s="42"/>
    </row>
    <row r="32" spans="1:6" s="26" customFormat="1" ht="11.25" customHeight="1">
      <c r="A32" s="88"/>
      <c r="B32" s="88" t="s">
        <v>928</v>
      </c>
      <c r="C32" s="80"/>
      <c r="D32" s="81">
        <v>2.3</v>
      </c>
      <c r="E32" s="71"/>
      <c r="F32" s="42"/>
    </row>
    <row r="33" spans="1:6" s="23" customFormat="1" ht="11.25" customHeight="1">
      <c r="A33" s="323" t="s">
        <v>929</v>
      </c>
      <c r="B33" s="324"/>
      <c r="C33" s="82">
        <v>24.5</v>
      </c>
      <c r="D33" s="83"/>
      <c r="E33" s="70"/>
      <c r="F33" s="68"/>
    </row>
    <row r="34" spans="1:6" s="26" customFormat="1" ht="11.25" customHeight="1">
      <c r="A34" s="88"/>
      <c r="B34" s="88" t="s">
        <v>930</v>
      </c>
      <c r="C34" s="80"/>
      <c r="D34" s="81">
        <v>3.7</v>
      </c>
      <c r="E34" s="71"/>
      <c r="F34" s="42"/>
    </row>
    <row r="35" spans="1:6" s="26" customFormat="1" ht="11.25" customHeight="1">
      <c r="A35" s="88"/>
      <c r="B35" s="88" t="s">
        <v>935</v>
      </c>
      <c r="C35" s="80"/>
      <c r="D35" s="81">
        <v>7.4</v>
      </c>
      <c r="E35" s="71"/>
      <c r="F35" s="42"/>
    </row>
    <row r="36" spans="1:6" s="26" customFormat="1" ht="11.25" customHeight="1">
      <c r="A36" s="88"/>
      <c r="B36" s="88" t="s">
        <v>931</v>
      </c>
      <c r="C36" s="80"/>
      <c r="D36" s="81">
        <v>4.2</v>
      </c>
      <c r="E36" s="71"/>
      <c r="F36" s="42"/>
    </row>
    <row r="37" spans="1:6" s="26" customFormat="1" ht="11.25" customHeight="1">
      <c r="A37" s="88"/>
      <c r="B37" s="88" t="s">
        <v>932</v>
      </c>
      <c r="C37" s="80"/>
      <c r="D37" s="81">
        <v>4.4</v>
      </c>
      <c r="E37" s="71"/>
      <c r="F37" s="42"/>
    </row>
    <row r="38" spans="1:6" s="26" customFormat="1" ht="11.25" customHeight="1">
      <c r="A38" s="88"/>
      <c r="B38" s="88" t="s">
        <v>933</v>
      </c>
      <c r="C38" s="80"/>
      <c r="D38" s="81">
        <v>3.8</v>
      </c>
      <c r="E38" s="71"/>
      <c r="F38" s="42"/>
    </row>
    <row r="39" spans="1:6" s="23" customFormat="1" ht="11.25" customHeight="1">
      <c r="A39" s="88"/>
      <c r="B39" s="88" t="s">
        <v>934</v>
      </c>
      <c r="C39" s="80"/>
      <c r="D39" s="81">
        <v>1</v>
      </c>
      <c r="E39" s="70"/>
      <c r="F39" s="68"/>
    </row>
    <row r="40" spans="1:6" ht="11.25" customHeight="1">
      <c r="A40" s="323" t="s">
        <v>1562</v>
      </c>
      <c r="B40" s="323"/>
      <c r="C40" s="84">
        <v>100</v>
      </c>
      <c r="D40" s="85">
        <v>100</v>
      </c>
      <c r="E40" s="72"/>
      <c r="F40" s="5"/>
    </row>
    <row r="41" spans="1:6" ht="11.25" customHeight="1">
      <c r="A41" s="90"/>
      <c r="B41" s="90"/>
      <c r="C41" s="87"/>
      <c r="D41" s="87"/>
      <c r="E41" s="72"/>
      <c r="F41" s="5"/>
    </row>
    <row r="42" spans="1:5" s="24" customFormat="1" ht="11.25" customHeight="1">
      <c r="A42" s="72"/>
      <c r="B42" s="18"/>
      <c r="C42" s="17"/>
      <c r="D42" s="17"/>
      <c r="E42" s="89"/>
    </row>
    <row r="43" spans="1:5" ht="11.25" customHeight="1">
      <c r="A43" s="312" t="s">
        <v>1059</v>
      </c>
      <c r="B43" s="312"/>
      <c r="C43" s="17"/>
      <c r="D43" s="17"/>
      <c r="E43" s="17"/>
    </row>
    <row r="44" spans="1:5" ht="11.25" customHeight="1">
      <c r="A44" s="36"/>
      <c r="B44" s="36"/>
      <c r="C44" s="13"/>
      <c r="D44" s="13"/>
      <c r="E44" s="13"/>
    </row>
    <row r="45" spans="1:5" ht="11.25" customHeight="1">
      <c r="A45" s="36"/>
      <c r="B45" s="36"/>
      <c r="C45" s="13"/>
      <c r="D45" s="13"/>
      <c r="E45" s="13"/>
    </row>
    <row r="46" spans="1:5" ht="11.25" customHeight="1">
      <c r="A46" s="36"/>
      <c r="B46" s="36"/>
      <c r="C46" s="13"/>
      <c r="D46" s="13"/>
      <c r="E46" s="13"/>
    </row>
    <row r="47" spans="1:5" ht="11.25" customHeight="1">
      <c r="A47" s="36"/>
      <c r="B47" s="36"/>
      <c r="C47" s="13"/>
      <c r="D47" s="13"/>
      <c r="E47" s="13"/>
    </row>
    <row r="48" spans="1:5" ht="11.25" customHeight="1">
      <c r="A48" s="36"/>
      <c r="B48" s="36"/>
      <c r="C48" s="13"/>
      <c r="D48" s="13"/>
      <c r="E48" s="13"/>
    </row>
    <row r="49" spans="1:5" ht="11.25" customHeight="1">
      <c r="A49" s="36"/>
      <c r="B49" s="36"/>
      <c r="C49" s="13"/>
      <c r="D49" s="13"/>
      <c r="E49" s="13"/>
    </row>
    <row r="50" spans="1:5" ht="11.25" customHeight="1">
      <c r="A50" s="36"/>
      <c r="B50" s="36"/>
      <c r="C50" s="13"/>
      <c r="D50" s="13"/>
      <c r="E50" s="13"/>
    </row>
    <row r="51" spans="1:5" ht="11.25" customHeight="1">
      <c r="A51" s="36"/>
      <c r="B51" s="36"/>
      <c r="C51" s="13"/>
      <c r="D51" s="13"/>
      <c r="E51" s="13"/>
    </row>
    <row r="52" spans="1:5" ht="11.25" customHeight="1">
      <c r="A52" s="36"/>
      <c r="B52" s="36"/>
      <c r="C52" s="13"/>
      <c r="D52" s="13"/>
      <c r="E52" s="13"/>
    </row>
    <row r="53" spans="1:5" ht="11.25" customHeight="1">
      <c r="A53" s="36"/>
      <c r="B53" s="36"/>
      <c r="C53" s="13"/>
      <c r="D53" s="13"/>
      <c r="E53" s="13"/>
    </row>
    <row r="54" spans="1:5" ht="11.25" customHeight="1">
      <c r="A54" s="36"/>
      <c r="B54" s="36"/>
      <c r="C54" s="13"/>
      <c r="D54" s="13"/>
      <c r="E54" s="13"/>
    </row>
    <row r="55" spans="1:5" ht="11.25" customHeight="1">
      <c r="A55" s="36"/>
      <c r="B55" s="36"/>
      <c r="C55" s="13"/>
      <c r="D55" s="13"/>
      <c r="E55" s="13"/>
    </row>
    <row r="56" spans="1:5" ht="11.25" customHeight="1">
      <c r="A56" s="36"/>
      <c r="B56" s="36"/>
      <c r="C56" s="13"/>
      <c r="D56" s="13"/>
      <c r="E56" s="13"/>
    </row>
    <row r="57" spans="1:5" ht="11.25" customHeight="1">
      <c r="A57" s="36"/>
      <c r="B57" s="36"/>
      <c r="C57" s="13"/>
      <c r="D57" s="13"/>
      <c r="E57" s="13"/>
    </row>
    <row r="58" spans="1:5" ht="11.25" customHeight="1">
      <c r="A58" s="36"/>
      <c r="B58" s="36"/>
      <c r="C58" s="13"/>
      <c r="D58" s="13"/>
      <c r="E58" s="13"/>
    </row>
    <row r="59" spans="1:5" ht="11.25" customHeight="1">
      <c r="A59" s="36"/>
      <c r="B59" s="36"/>
      <c r="C59" s="13"/>
      <c r="D59" s="13"/>
      <c r="E59" s="13"/>
    </row>
    <row r="60" spans="1:5" ht="11.25" customHeight="1">
      <c r="A60" s="36"/>
      <c r="B60" s="36"/>
      <c r="C60" s="13"/>
      <c r="D60" s="13"/>
      <c r="E60" s="13"/>
    </row>
    <row r="61" spans="1:5" ht="11.25" customHeight="1">
      <c r="A61" s="36"/>
      <c r="B61" s="36"/>
      <c r="C61" s="13"/>
      <c r="D61" s="13"/>
      <c r="E61" s="13"/>
    </row>
    <row r="62" spans="1:5" ht="11.25" customHeight="1">
      <c r="A62" s="36"/>
      <c r="B62" s="36"/>
      <c r="C62" s="13"/>
      <c r="D62" s="13"/>
      <c r="E62" s="13"/>
    </row>
    <row r="63" spans="1:5" ht="11.25" customHeight="1">
      <c r="A63" s="36"/>
      <c r="B63" s="36"/>
      <c r="C63" s="13"/>
      <c r="D63" s="13"/>
      <c r="E63" s="13"/>
    </row>
    <row r="64" spans="1:5" ht="11.25" customHeight="1">
      <c r="A64" s="36"/>
      <c r="B64" s="36"/>
      <c r="C64" s="13"/>
      <c r="D64" s="13"/>
      <c r="E64" s="13"/>
    </row>
    <row r="65" spans="1:5" ht="11.25" customHeight="1">
      <c r="A65" s="36"/>
      <c r="B65" s="36"/>
      <c r="C65" s="13"/>
      <c r="D65" s="13"/>
      <c r="E65" s="13"/>
    </row>
    <row r="66" spans="1:5" ht="11.25" customHeight="1">
      <c r="A66" s="36"/>
      <c r="B66" s="36"/>
      <c r="C66" s="13"/>
      <c r="D66" s="13"/>
      <c r="E66" s="13"/>
    </row>
    <row r="67" spans="1:5" ht="11.25" customHeight="1">
      <c r="A67" s="36"/>
      <c r="B67" s="36"/>
      <c r="C67" s="13"/>
      <c r="D67" s="13"/>
      <c r="E67" s="13"/>
    </row>
    <row r="68" spans="1:5" ht="11.25" customHeight="1">
      <c r="A68" s="36"/>
      <c r="B68" s="36"/>
      <c r="C68" s="13"/>
      <c r="D68" s="13"/>
      <c r="E68" s="13"/>
    </row>
    <row r="69" spans="1:5" ht="11.25" customHeight="1">
      <c r="A69" s="36"/>
      <c r="B69" s="36"/>
      <c r="C69" s="13"/>
      <c r="D69" s="13"/>
      <c r="E69" s="13"/>
    </row>
    <row r="70" spans="1:5" ht="11.25" customHeight="1">
      <c r="A70" s="36"/>
      <c r="B70" s="36"/>
      <c r="C70" s="13"/>
      <c r="D70" s="13"/>
      <c r="E70" s="13"/>
    </row>
    <row r="71" spans="1:5" ht="11.25" customHeight="1">
      <c r="A71" s="36"/>
      <c r="B71" s="36"/>
      <c r="C71" s="13"/>
      <c r="D71" s="13"/>
      <c r="E71" s="13"/>
    </row>
    <row r="72" spans="1:5" ht="11.25" customHeight="1">
      <c r="A72" s="36"/>
      <c r="B72" s="36"/>
      <c r="C72" s="13"/>
      <c r="D72" s="13"/>
      <c r="E72" s="13"/>
    </row>
    <row r="73" spans="1:5" ht="11.25" customHeight="1">
      <c r="A73" s="36"/>
      <c r="B73" s="36"/>
      <c r="C73" s="13"/>
      <c r="D73" s="13"/>
      <c r="E73" s="13"/>
    </row>
    <row r="74" spans="1:5" ht="11.25" customHeight="1">
      <c r="A74" s="36"/>
      <c r="B74" s="36"/>
      <c r="C74" s="13"/>
      <c r="D74" s="13"/>
      <c r="E74" s="13"/>
    </row>
    <row r="75" spans="1:5" ht="11.25" customHeight="1">
      <c r="A75" s="36"/>
      <c r="B75" s="36"/>
      <c r="C75" s="13"/>
      <c r="D75" s="13"/>
      <c r="E75" s="13"/>
    </row>
    <row r="76" spans="1:5" ht="11.25" customHeight="1">
      <c r="A76" s="36"/>
      <c r="B76" s="36"/>
      <c r="C76" s="13"/>
      <c r="D76" s="13"/>
      <c r="E76" s="13"/>
    </row>
    <row r="77" spans="1:5" ht="11.25" customHeight="1">
      <c r="A77" s="36"/>
      <c r="B77" s="36"/>
      <c r="C77" s="13"/>
      <c r="D77" s="13"/>
      <c r="E77" s="13"/>
    </row>
    <row r="78" spans="1:5" ht="11.25" customHeight="1">
      <c r="A78" s="36"/>
      <c r="B78" s="36"/>
      <c r="C78" s="13"/>
      <c r="D78" s="13"/>
      <c r="E78" s="13"/>
    </row>
    <row r="79" spans="1:5" ht="11.25" customHeight="1">
      <c r="A79" s="36"/>
      <c r="B79" s="36"/>
      <c r="C79" s="13"/>
      <c r="D79" s="13"/>
      <c r="E79" s="13"/>
    </row>
    <row r="80" spans="1:5" ht="11.25" customHeight="1">
      <c r="A80" s="36"/>
      <c r="B80" s="36"/>
      <c r="C80" s="13"/>
      <c r="D80" s="13"/>
      <c r="E80" s="13"/>
    </row>
    <row r="81" spans="1:5" ht="11.25" customHeight="1">
      <c r="A81" s="36"/>
      <c r="B81" s="36"/>
      <c r="C81" s="13"/>
      <c r="D81" s="13"/>
      <c r="E81" s="13"/>
    </row>
    <row r="82" spans="1:5" ht="11.25" customHeight="1">
      <c r="A82" s="36"/>
      <c r="B82" s="36"/>
      <c r="C82" s="13"/>
      <c r="D82" s="13"/>
      <c r="E82" s="13"/>
    </row>
    <row r="83" spans="1:5" ht="11.25" customHeight="1">
      <c r="A83" s="36"/>
      <c r="B83" s="36"/>
      <c r="C83" s="13"/>
      <c r="D83" s="13"/>
      <c r="E83" s="13"/>
    </row>
    <row r="84" spans="1:5" ht="11.25" customHeight="1">
      <c r="A84" s="36"/>
      <c r="B84" s="36"/>
      <c r="C84" s="13"/>
      <c r="D84" s="13"/>
      <c r="E84" s="13"/>
    </row>
    <row r="85" spans="1:5" ht="11.25" customHeight="1">
      <c r="A85" s="36"/>
      <c r="B85" s="36"/>
      <c r="C85" s="13"/>
      <c r="D85" s="13"/>
      <c r="E85" s="13"/>
    </row>
    <row r="86" spans="1:5" ht="11.25" customHeight="1">
      <c r="A86" s="36"/>
      <c r="B86" s="36"/>
      <c r="C86" s="13"/>
      <c r="D86" s="13"/>
      <c r="E86" s="13"/>
    </row>
    <row r="87" spans="1:5" ht="11.25" customHeight="1">
      <c r="A87" s="36"/>
      <c r="B87" s="36"/>
      <c r="C87" s="13"/>
      <c r="D87" s="13"/>
      <c r="E87" s="13"/>
    </row>
    <row r="88" spans="1:5" ht="11.25" customHeight="1">
      <c r="A88" s="36"/>
      <c r="B88" s="36"/>
      <c r="C88" s="13"/>
      <c r="D88" s="13"/>
      <c r="E88" s="13"/>
    </row>
    <row r="89" spans="1:5" ht="11.25" customHeight="1">
      <c r="A89" s="36"/>
      <c r="B89" s="36"/>
      <c r="C89" s="13"/>
      <c r="D89" s="13"/>
      <c r="E89" s="13"/>
    </row>
    <row r="90" spans="1:5" ht="11.25" customHeight="1">
      <c r="A90" s="36"/>
      <c r="B90" s="36"/>
      <c r="C90" s="13"/>
      <c r="D90" s="13"/>
      <c r="E90" s="13"/>
    </row>
    <row r="91" spans="1:5" ht="11.25" customHeight="1">
      <c r="A91" s="36"/>
      <c r="B91" s="36"/>
      <c r="C91" s="13"/>
      <c r="D91" s="13"/>
      <c r="E91" s="13"/>
    </row>
    <row r="92" spans="1:5" ht="11.25" customHeight="1">
      <c r="A92" s="36"/>
      <c r="B92" s="36"/>
      <c r="C92" s="13"/>
      <c r="D92" s="13"/>
      <c r="E92" s="13"/>
    </row>
    <row r="93" spans="1:5" ht="11.25" customHeight="1">
      <c r="A93" s="36"/>
      <c r="B93" s="36"/>
      <c r="C93" s="13"/>
      <c r="D93" s="13"/>
      <c r="E93" s="13"/>
    </row>
    <row r="94" spans="1:5" ht="11.25" customHeight="1">
      <c r="A94" s="36"/>
      <c r="B94" s="36"/>
      <c r="C94" s="13"/>
      <c r="D94" s="13"/>
      <c r="E94" s="13"/>
    </row>
    <row r="95" spans="1:5" ht="11.25" customHeight="1">
      <c r="A95" s="36"/>
      <c r="B95" s="36"/>
      <c r="C95" s="13"/>
      <c r="D95" s="13"/>
      <c r="E95" s="13"/>
    </row>
    <row r="96" spans="1:5" ht="11.25" customHeight="1">
      <c r="A96" s="36"/>
      <c r="B96" s="36"/>
      <c r="C96" s="13"/>
      <c r="D96" s="13"/>
      <c r="E96" s="13"/>
    </row>
    <row r="97" spans="1:5" ht="11.25" customHeight="1">
      <c r="A97" s="36"/>
      <c r="B97" s="36"/>
      <c r="C97" s="13"/>
      <c r="D97" s="13"/>
      <c r="E97" s="13"/>
    </row>
    <row r="98" spans="1:5" ht="11.25" customHeight="1">
      <c r="A98" s="36"/>
      <c r="B98" s="36"/>
      <c r="C98" s="13"/>
      <c r="D98" s="13"/>
      <c r="E98" s="13"/>
    </row>
    <row r="99" spans="1:5" ht="11.25" customHeight="1">
      <c r="A99" s="36"/>
      <c r="B99" s="36"/>
      <c r="C99" s="13"/>
      <c r="D99" s="13"/>
      <c r="E99" s="13"/>
    </row>
    <row r="100" spans="1:5" ht="11.25" customHeight="1">
      <c r="A100" s="36"/>
      <c r="B100" s="36"/>
      <c r="C100" s="13"/>
      <c r="D100" s="13"/>
      <c r="E100" s="13"/>
    </row>
    <row r="101" spans="1:5" ht="11.25" customHeight="1">
      <c r="A101" s="36"/>
      <c r="B101" s="36"/>
      <c r="C101" s="13"/>
      <c r="D101" s="13"/>
      <c r="E101" s="13"/>
    </row>
    <row r="102" spans="1:5" ht="11.25" customHeight="1">
      <c r="A102" s="36"/>
      <c r="B102" s="36"/>
      <c r="C102" s="13"/>
      <c r="D102" s="13"/>
      <c r="E102" s="13"/>
    </row>
    <row r="103" spans="1:5" ht="11.25" customHeight="1">
      <c r="A103" s="36"/>
      <c r="B103" s="36"/>
      <c r="C103" s="13"/>
      <c r="D103" s="13"/>
      <c r="E103" s="13"/>
    </row>
    <row r="104" spans="1:5" ht="11.25" customHeight="1">
      <c r="A104" s="36"/>
      <c r="B104" s="36"/>
      <c r="C104" s="13"/>
      <c r="D104" s="13"/>
      <c r="E104" s="13"/>
    </row>
    <row r="105" spans="1:5" ht="11.25" customHeight="1">
      <c r="A105" s="36"/>
      <c r="B105" s="36"/>
      <c r="C105" s="13"/>
      <c r="D105" s="13"/>
      <c r="E105" s="13"/>
    </row>
    <row r="106" spans="1:5" ht="11.25" customHeight="1">
      <c r="A106" s="36"/>
      <c r="B106" s="36"/>
      <c r="C106" s="13"/>
      <c r="D106" s="13"/>
      <c r="E106" s="13"/>
    </row>
    <row r="107" spans="1:5" ht="11.25" customHeight="1">
      <c r="A107" s="36"/>
      <c r="B107" s="36"/>
      <c r="C107" s="13"/>
      <c r="D107" s="13"/>
      <c r="E107" s="13"/>
    </row>
    <row r="108" spans="1:5" ht="11.25" customHeight="1">
      <c r="A108" s="36"/>
      <c r="B108" s="36"/>
      <c r="C108" s="13"/>
      <c r="D108" s="13"/>
      <c r="E108" s="13"/>
    </row>
    <row r="109" spans="1:5" ht="11.25" customHeight="1">
      <c r="A109" s="36"/>
      <c r="B109" s="36"/>
      <c r="C109" s="13"/>
      <c r="D109" s="13"/>
      <c r="E109" s="13"/>
    </row>
    <row r="110" spans="1:5" ht="11.25" customHeight="1">
      <c r="A110" s="36"/>
      <c r="B110" s="36"/>
      <c r="C110" s="13"/>
      <c r="D110" s="13"/>
      <c r="E110" s="13"/>
    </row>
    <row r="111" spans="1:5" ht="11.25" customHeight="1">
      <c r="A111" s="36"/>
      <c r="B111" s="36"/>
      <c r="C111" s="13"/>
      <c r="D111" s="13"/>
      <c r="E111" s="13"/>
    </row>
    <row r="112" spans="1:5" ht="11.25" customHeight="1">
      <c r="A112" s="36"/>
      <c r="B112" s="36"/>
      <c r="C112" s="13"/>
      <c r="D112" s="13"/>
      <c r="E112" s="13"/>
    </row>
    <row r="113" spans="1:5" ht="11.25" customHeight="1">
      <c r="A113" s="36"/>
      <c r="B113" s="36"/>
      <c r="C113" s="13"/>
      <c r="D113" s="13"/>
      <c r="E113" s="13"/>
    </row>
    <row r="114" spans="1:5" ht="11.25" customHeight="1">
      <c r="A114" s="36"/>
      <c r="B114" s="36"/>
      <c r="C114" s="13"/>
      <c r="D114" s="13"/>
      <c r="E114" s="13"/>
    </row>
    <row r="115" spans="1:5" ht="11.25" customHeight="1">
      <c r="A115" s="36"/>
      <c r="B115" s="36"/>
      <c r="C115" s="13"/>
      <c r="D115" s="13"/>
      <c r="E115" s="13"/>
    </row>
    <row r="116" spans="1:5" ht="11.25" customHeight="1">
      <c r="A116" s="36"/>
      <c r="B116" s="36"/>
      <c r="C116" s="13"/>
      <c r="D116" s="13"/>
      <c r="E116" s="13"/>
    </row>
    <row r="117" spans="1:5" ht="11.25" customHeight="1">
      <c r="A117" s="36"/>
      <c r="B117" s="36"/>
      <c r="C117" s="13"/>
      <c r="D117" s="13"/>
      <c r="E117" s="13"/>
    </row>
    <row r="118" spans="1:5" ht="11.25" customHeight="1">
      <c r="A118" s="36"/>
      <c r="B118" s="36"/>
      <c r="C118" s="13"/>
      <c r="D118" s="13"/>
      <c r="E118" s="13"/>
    </row>
    <row r="119" spans="1:5" ht="11.25" customHeight="1">
      <c r="A119" s="36"/>
      <c r="B119" s="36"/>
      <c r="C119" s="13"/>
      <c r="D119" s="13"/>
      <c r="E119" s="13"/>
    </row>
    <row r="120" spans="1:5" ht="11.25" customHeight="1">
      <c r="A120" s="36"/>
      <c r="B120" s="36"/>
      <c r="C120" s="13"/>
      <c r="D120" s="13"/>
      <c r="E120" s="13"/>
    </row>
    <row r="121" spans="1:5" ht="11.25" customHeight="1">
      <c r="A121" s="36"/>
      <c r="B121" s="36"/>
      <c r="C121" s="13"/>
      <c r="D121" s="13"/>
      <c r="E121" s="13"/>
    </row>
    <row r="122" spans="1:5" ht="11.25" customHeight="1">
      <c r="A122" s="36"/>
      <c r="B122" s="36"/>
      <c r="C122" s="13"/>
      <c r="D122" s="13"/>
      <c r="E122" s="13"/>
    </row>
    <row r="123" spans="1:5" ht="11.25" customHeight="1">
      <c r="A123" s="36"/>
      <c r="B123" s="36"/>
      <c r="C123" s="13"/>
      <c r="D123" s="13"/>
      <c r="E123" s="13"/>
    </row>
    <row r="124" spans="1:5" ht="11.25" customHeight="1">
      <c r="A124" s="36"/>
      <c r="B124" s="36"/>
      <c r="C124" s="13"/>
      <c r="D124" s="13"/>
      <c r="E124" s="13"/>
    </row>
    <row r="125" spans="1:5" ht="11.25" customHeight="1">
      <c r="A125" s="36"/>
      <c r="B125" s="36"/>
      <c r="C125" s="13"/>
      <c r="D125" s="13"/>
      <c r="E125" s="13"/>
    </row>
    <row r="126" spans="1:5" ht="11.25" customHeight="1">
      <c r="A126" s="36"/>
      <c r="B126" s="36"/>
      <c r="C126" s="13"/>
      <c r="D126" s="13"/>
      <c r="E126" s="13"/>
    </row>
    <row r="127" spans="1:5" ht="11.25" customHeight="1">
      <c r="A127" s="36"/>
      <c r="B127" s="36"/>
      <c r="C127" s="13"/>
      <c r="D127" s="13"/>
      <c r="E127" s="13"/>
    </row>
    <row r="128" spans="1:5" ht="11.25" customHeight="1">
      <c r="A128" s="36"/>
      <c r="B128" s="36"/>
      <c r="C128" s="13"/>
      <c r="D128" s="13"/>
      <c r="E128" s="13"/>
    </row>
    <row r="129" spans="1:5" ht="11.25" customHeight="1">
      <c r="A129" s="36"/>
      <c r="B129" s="36"/>
      <c r="C129" s="13"/>
      <c r="D129" s="13"/>
      <c r="E129" s="13"/>
    </row>
    <row r="130" spans="1:5" ht="11.25" customHeight="1">
      <c r="A130" s="36"/>
      <c r="B130" s="36"/>
      <c r="C130" s="13"/>
      <c r="D130" s="13"/>
      <c r="E130" s="13"/>
    </row>
    <row r="131" spans="1:5" ht="11.25" customHeight="1">
      <c r="A131" s="36"/>
      <c r="B131" s="36"/>
      <c r="C131" s="13"/>
      <c r="D131" s="13"/>
      <c r="E131" s="13"/>
    </row>
    <row r="132" spans="1:5" ht="11.25" customHeight="1">
      <c r="A132" s="36"/>
      <c r="B132" s="36"/>
      <c r="C132" s="13"/>
      <c r="D132" s="13"/>
      <c r="E132" s="13"/>
    </row>
    <row r="133" spans="1:5" ht="11.25" customHeight="1">
      <c r="A133" s="36"/>
      <c r="B133" s="36"/>
      <c r="C133" s="13"/>
      <c r="D133" s="13"/>
      <c r="E133" s="13"/>
    </row>
    <row r="134" spans="1:5" ht="11.25" customHeight="1">
      <c r="A134" s="36"/>
      <c r="B134" s="36"/>
      <c r="C134" s="13"/>
      <c r="D134" s="13"/>
      <c r="E134" s="13"/>
    </row>
    <row r="135" spans="1:5" ht="11.25" customHeight="1">
      <c r="A135" s="36"/>
      <c r="B135" s="36"/>
      <c r="C135" s="13"/>
      <c r="D135" s="13"/>
      <c r="E135" s="13"/>
    </row>
    <row r="136" spans="1:5" ht="11.25" customHeight="1">
      <c r="A136" s="36"/>
      <c r="B136" s="36"/>
      <c r="C136" s="13"/>
      <c r="D136" s="13"/>
      <c r="E136" s="13"/>
    </row>
    <row r="137" spans="1:5" ht="11.25" customHeight="1">
      <c r="A137" s="36"/>
      <c r="B137" s="36"/>
      <c r="C137" s="13"/>
      <c r="D137" s="13"/>
      <c r="E137" s="13"/>
    </row>
    <row r="138" spans="1:5" ht="11.25" customHeight="1">
      <c r="A138" s="36"/>
      <c r="B138" s="36"/>
      <c r="C138" s="13"/>
      <c r="D138" s="13"/>
      <c r="E138" s="13"/>
    </row>
    <row r="139" spans="1:5" ht="11.25" customHeight="1">
      <c r="A139" s="36"/>
      <c r="B139" s="36"/>
      <c r="C139" s="13"/>
      <c r="D139" s="13"/>
      <c r="E139" s="13"/>
    </row>
    <row r="140" spans="1:5" ht="11.25" customHeight="1">
      <c r="A140" s="36"/>
      <c r="B140" s="36"/>
      <c r="C140" s="13"/>
      <c r="D140" s="13"/>
      <c r="E140" s="13"/>
    </row>
    <row r="141" spans="1:5" ht="11.25" customHeight="1">
      <c r="A141" s="36"/>
      <c r="B141" s="36"/>
      <c r="C141" s="13"/>
      <c r="D141" s="13"/>
      <c r="E141" s="13"/>
    </row>
    <row r="142" spans="1:5" ht="11.25" customHeight="1">
      <c r="A142" s="36"/>
      <c r="B142" s="36"/>
      <c r="C142" s="13"/>
      <c r="D142" s="13"/>
      <c r="E142" s="13"/>
    </row>
    <row r="143" spans="1:5" ht="11.25" customHeight="1">
      <c r="A143" s="36"/>
      <c r="B143" s="36"/>
      <c r="C143" s="13"/>
      <c r="D143" s="13"/>
      <c r="E143" s="13"/>
    </row>
    <row r="144" spans="1:5" ht="11.25" customHeight="1">
      <c r="A144" s="36"/>
      <c r="B144" s="36"/>
      <c r="C144" s="13"/>
      <c r="D144" s="13"/>
      <c r="E144" s="13"/>
    </row>
    <row r="145" spans="1:5" ht="11.25" customHeight="1">
      <c r="A145" s="36"/>
      <c r="B145" s="36"/>
      <c r="C145" s="13"/>
      <c r="D145" s="13"/>
      <c r="E145" s="13"/>
    </row>
    <row r="146" spans="1:5" ht="11.25" customHeight="1">
      <c r="A146" s="36"/>
      <c r="B146" s="36"/>
      <c r="C146" s="13"/>
      <c r="D146" s="13"/>
      <c r="E146" s="13"/>
    </row>
    <row r="147" spans="1:5" ht="11.25" customHeight="1">
      <c r="A147" s="36"/>
      <c r="B147" s="36"/>
      <c r="C147" s="13"/>
      <c r="D147" s="13"/>
      <c r="E147" s="13"/>
    </row>
    <row r="148" spans="1:5" ht="11.25" customHeight="1">
      <c r="A148" s="36"/>
      <c r="B148" s="36"/>
      <c r="C148" s="13"/>
      <c r="D148" s="13"/>
      <c r="E148" s="13"/>
    </row>
    <row r="149" spans="1:5" ht="11.25" customHeight="1">
      <c r="A149" s="36"/>
      <c r="B149" s="36"/>
      <c r="C149" s="13"/>
      <c r="D149" s="13"/>
      <c r="E149" s="13"/>
    </row>
    <row r="150" spans="1:5" ht="11.25" customHeight="1">
      <c r="A150" s="36"/>
      <c r="B150" s="36"/>
      <c r="C150" s="13"/>
      <c r="D150" s="13"/>
      <c r="E150" s="13"/>
    </row>
    <row r="151" spans="1:5" ht="11.25" customHeight="1">
      <c r="A151" s="36"/>
      <c r="B151" s="36"/>
      <c r="C151" s="13"/>
      <c r="D151" s="13"/>
      <c r="E151" s="13"/>
    </row>
    <row r="152" spans="1:5" ht="11.25" customHeight="1">
      <c r="A152" s="36"/>
      <c r="B152" s="36"/>
      <c r="C152" s="13"/>
      <c r="D152" s="13"/>
      <c r="E152" s="13"/>
    </row>
    <row r="153" spans="1:5" ht="11.25" customHeight="1">
      <c r="A153" s="36"/>
      <c r="B153" s="36"/>
      <c r="C153" s="13"/>
      <c r="D153" s="13"/>
      <c r="E153" s="13"/>
    </row>
    <row r="154" spans="1:5" ht="11.25" customHeight="1">
      <c r="A154" s="36"/>
      <c r="B154" s="36"/>
      <c r="C154" s="13"/>
      <c r="D154" s="13"/>
      <c r="E154" s="13"/>
    </row>
    <row r="155" spans="1:5" ht="11.25" customHeight="1">
      <c r="A155" s="36"/>
      <c r="B155" s="36"/>
      <c r="C155" s="13"/>
      <c r="D155" s="13"/>
      <c r="E155" s="13"/>
    </row>
    <row r="156" spans="1:5" ht="11.25" customHeight="1">
      <c r="A156" s="36"/>
      <c r="B156" s="36"/>
      <c r="C156" s="13"/>
      <c r="D156" s="13"/>
      <c r="E156" s="13"/>
    </row>
    <row r="157" spans="1:5" ht="11.25" customHeight="1">
      <c r="A157" s="36"/>
      <c r="B157" s="36"/>
      <c r="C157" s="13"/>
      <c r="D157" s="13"/>
      <c r="E157" s="13"/>
    </row>
    <row r="158" spans="1:5" ht="11.25" customHeight="1">
      <c r="A158" s="36"/>
      <c r="B158" s="36"/>
      <c r="C158" s="13"/>
      <c r="D158" s="13"/>
      <c r="E158" s="13"/>
    </row>
    <row r="159" spans="1:5" ht="11.25" customHeight="1">
      <c r="A159" s="36"/>
      <c r="B159" s="36"/>
      <c r="C159" s="13"/>
      <c r="D159" s="13"/>
      <c r="E159" s="13"/>
    </row>
    <row r="160" spans="1:5" ht="11.25" customHeight="1">
      <c r="A160" s="36"/>
      <c r="B160" s="36"/>
      <c r="C160" s="13"/>
      <c r="D160" s="13"/>
      <c r="E160" s="13"/>
    </row>
    <row r="161" spans="1:5" ht="11.25" customHeight="1">
      <c r="A161" s="36"/>
      <c r="B161" s="36"/>
      <c r="C161" s="13"/>
      <c r="D161" s="13"/>
      <c r="E161" s="13"/>
    </row>
    <row r="162" spans="1:5" ht="11.25" customHeight="1">
      <c r="A162" s="36"/>
      <c r="B162" s="36"/>
      <c r="C162" s="13"/>
      <c r="D162" s="13"/>
      <c r="E162" s="13"/>
    </row>
    <row r="163" spans="1:5" ht="11.25" customHeight="1">
      <c r="A163" s="36"/>
      <c r="B163" s="36"/>
      <c r="C163" s="13"/>
      <c r="D163" s="13"/>
      <c r="E163" s="13"/>
    </row>
    <row r="164" spans="1:5" ht="11.25" customHeight="1">
      <c r="A164" s="36"/>
      <c r="B164" s="36"/>
      <c r="C164" s="13"/>
      <c r="D164" s="13"/>
      <c r="E164" s="13"/>
    </row>
    <row r="165" spans="1:5" ht="11.25" customHeight="1">
      <c r="A165" s="36"/>
      <c r="B165" s="36"/>
      <c r="C165" s="13"/>
      <c r="D165" s="13"/>
      <c r="E165" s="13"/>
    </row>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sheetData>
  <sheetProtection/>
  <mergeCells count="16">
    <mergeCell ref="A7:L7"/>
    <mergeCell ref="A1:L1"/>
    <mergeCell ref="A3:L3"/>
    <mergeCell ref="A4:L4"/>
    <mergeCell ref="A5:L5"/>
    <mergeCell ref="A6:L6"/>
    <mergeCell ref="A2:L2"/>
    <mergeCell ref="A8:B8"/>
    <mergeCell ref="C8:D8"/>
    <mergeCell ref="A43:B43"/>
    <mergeCell ref="A9:B9"/>
    <mergeCell ref="A16:B16"/>
    <mergeCell ref="A24:B24"/>
    <mergeCell ref="A27:B27"/>
    <mergeCell ref="A33:B33"/>
    <mergeCell ref="A40:B40"/>
  </mergeCells>
  <hyperlinks>
    <hyperlink ref="A43:B43" r:id="rId1" display="© Commonwealth of Australia &lt;&lt;yyyy&gt;&gt;"/>
  </hyperlinks>
  <printOptions/>
  <pageMargins left="0.75" right="0.75" top="1" bottom="1" header="0.5" footer="0.5"/>
  <pageSetup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dimension ref="A1:M165"/>
  <sheetViews>
    <sheetView zoomScalePageLayoutView="0" workbookViewId="0" topLeftCell="A1">
      <pane ySplit="8" topLeftCell="A9" activePane="bottomLeft" state="frozen"/>
      <selection pane="topLeft" activeCell="A1" sqref="A1"/>
      <selection pane="bottomLeft" activeCell="A2" sqref="A2:L2"/>
    </sheetView>
  </sheetViews>
  <sheetFormatPr defaultColWidth="9.140625" defaultRowHeight="12.75"/>
  <cols>
    <col min="1" max="1" width="4.7109375" style="4" customWidth="1"/>
    <col min="2" max="2" width="36.00390625" style="4" customWidth="1"/>
    <col min="3" max="3" width="11.140625" style="0" customWidth="1"/>
    <col min="4" max="4" width="11.421875" style="0" customWidth="1"/>
  </cols>
  <sheetData>
    <row r="1" spans="1:13" s="24" customFormat="1" ht="60" customHeight="1">
      <c r="A1" s="326" t="s">
        <v>1523</v>
      </c>
      <c r="B1" s="326"/>
      <c r="C1" s="326"/>
      <c r="D1" s="326"/>
      <c r="E1" s="326"/>
      <c r="F1" s="326"/>
      <c r="G1" s="326"/>
      <c r="H1" s="326"/>
      <c r="I1" s="326"/>
      <c r="J1" s="326"/>
      <c r="K1" s="326"/>
      <c r="L1" s="326"/>
      <c r="M1" s="43"/>
    </row>
    <row r="2" spans="1:12" s="1" customFormat="1" ht="15.75">
      <c r="A2" s="309" t="s">
        <v>1566</v>
      </c>
      <c r="B2" s="309"/>
      <c r="C2" s="309"/>
      <c r="D2" s="309"/>
      <c r="E2" s="309"/>
      <c r="F2" s="309"/>
      <c r="G2" s="309"/>
      <c r="H2" s="309"/>
      <c r="I2" s="309"/>
      <c r="J2" s="309"/>
      <c r="K2" s="309"/>
      <c r="L2" s="309"/>
    </row>
    <row r="3" spans="1:12" s="13" customFormat="1" ht="12.75">
      <c r="A3" s="327" t="s">
        <v>1076</v>
      </c>
      <c r="B3" s="327"/>
      <c r="C3" s="327"/>
      <c r="D3" s="327"/>
      <c r="E3" s="327"/>
      <c r="F3" s="328"/>
      <c r="G3" s="328"/>
      <c r="H3" s="328"/>
      <c r="I3" s="328"/>
      <c r="J3" s="328"/>
      <c r="K3" s="328"/>
      <c r="L3" s="328"/>
    </row>
    <row r="4" spans="1:12" s="13" customFormat="1" ht="12.75">
      <c r="A4" s="329" t="s">
        <v>1082</v>
      </c>
      <c r="B4" s="329"/>
      <c r="C4" s="329"/>
      <c r="D4" s="329"/>
      <c r="E4" s="329"/>
      <c r="F4" s="328"/>
      <c r="G4" s="328"/>
      <c r="H4" s="328"/>
      <c r="I4" s="328"/>
      <c r="J4" s="328"/>
      <c r="K4" s="328"/>
      <c r="L4" s="328"/>
    </row>
    <row r="5" spans="1:12" ht="11.25" customHeight="1">
      <c r="A5" s="332"/>
      <c r="B5" s="332"/>
      <c r="C5" s="332"/>
      <c r="D5" s="332"/>
      <c r="E5" s="332"/>
      <c r="F5" s="328"/>
      <c r="G5" s="328"/>
      <c r="H5" s="328"/>
      <c r="I5" s="328"/>
      <c r="J5" s="328"/>
      <c r="K5" s="328"/>
      <c r="L5" s="328"/>
    </row>
    <row r="6" spans="1:12" ht="11.25" customHeight="1">
      <c r="A6" s="333" t="s">
        <v>1557</v>
      </c>
      <c r="B6" s="333"/>
      <c r="C6" s="333"/>
      <c r="D6" s="333"/>
      <c r="E6" s="333"/>
      <c r="F6" s="328"/>
      <c r="G6" s="328"/>
      <c r="H6" s="328"/>
      <c r="I6" s="328"/>
      <c r="J6" s="328"/>
      <c r="K6" s="328"/>
      <c r="L6" s="328"/>
    </row>
    <row r="7" spans="1:12" ht="11.25" customHeight="1">
      <c r="A7" s="316"/>
      <c r="B7" s="316"/>
      <c r="C7" s="316"/>
      <c r="D7" s="316"/>
      <c r="E7" s="316"/>
      <c r="F7" s="316"/>
      <c r="G7" s="316"/>
      <c r="H7" s="316"/>
      <c r="I7" s="316"/>
      <c r="J7" s="316"/>
      <c r="K7" s="316"/>
      <c r="L7" s="316"/>
    </row>
    <row r="8" spans="1:5" ht="24" customHeight="1">
      <c r="A8" s="322" t="s">
        <v>1522</v>
      </c>
      <c r="B8" s="322"/>
      <c r="C8" s="320" t="s">
        <v>1078</v>
      </c>
      <c r="D8" s="321"/>
      <c r="E8" s="13"/>
    </row>
    <row r="9" spans="1:6" s="23" customFormat="1" ht="11.25" customHeight="1">
      <c r="A9" s="323" t="s">
        <v>736</v>
      </c>
      <c r="B9" s="324"/>
      <c r="C9" s="78">
        <v>32.1</v>
      </c>
      <c r="D9" s="79"/>
      <c r="E9" s="71"/>
      <c r="F9" s="68"/>
    </row>
    <row r="10" spans="1:6" s="26" customFormat="1" ht="11.25" customHeight="1">
      <c r="A10" s="88"/>
      <c r="B10" s="88" t="s">
        <v>22</v>
      </c>
      <c r="C10" s="80"/>
      <c r="D10" s="81">
        <v>4.1</v>
      </c>
      <c r="E10" s="71"/>
      <c r="F10" s="42"/>
    </row>
    <row r="11" spans="1:6" s="26" customFormat="1" ht="11.25" customHeight="1">
      <c r="A11" s="88"/>
      <c r="B11" s="88" t="s">
        <v>21</v>
      </c>
      <c r="C11" s="80"/>
      <c r="D11" s="81">
        <v>7.5</v>
      </c>
      <c r="E11" s="71"/>
      <c r="F11" s="42"/>
    </row>
    <row r="12" spans="1:6" s="26" customFormat="1" ht="11.25" customHeight="1">
      <c r="A12" s="88"/>
      <c r="B12" s="88" t="s">
        <v>894</v>
      </c>
      <c r="C12" s="80"/>
      <c r="D12" s="81">
        <v>1.9</v>
      </c>
      <c r="E12" s="71"/>
      <c r="F12" s="42"/>
    </row>
    <row r="13" spans="1:6" s="26" customFormat="1" ht="11.25" customHeight="1">
      <c r="A13" s="88"/>
      <c r="B13" s="88" t="s">
        <v>895</v>
      </c>
      <c r="C13" s="80"/>
      <c r="D13" s="81">
        <v>4</v>
      </c>
      <c r="E13" s="71"/>
      <c r="F13" s="42"/>
    </row>
    <row r="14" spans="1:13" s="26" customFormat="1" ht="11.25" customHeight="1">
      <c r="A14" s="88"/>
      <c r="B14" s="88" t="s">
        <v>740</v>
      </c>
      <c r="C14" s="80"/>
      <c r="D14" s="81">
        <v>4.2</v>
      </c>
      <c r="E14" s="70"/>
      <c r="F14" s="42"/>
      <c r="K14" s="4"/>
      <c r="L14" s="6"/>
      <c r="M14"/>
    </row>
    <row r="15" spans="1:12" s="26" customFormat="1" ht="11.25" customHeight="1">
      <c r="A15" s="88"/>
      <c r="B15" s="88" t="s">
        <v>896</v>
      </c>
      <c r="C15" s="80"/>
      <c r="D15" s="81">
        <v>10.4</v>
      </c>
      <c r="E15" s="71"/>
      <c r="F15" s="42"/>
      <c r="K15" s="76"/>
      <c r="L15" s="27"/>
    </row>
    <row r="16" spans="1:13" s="23" customFormat="1" ht="11.25" customHeight="1">
      <c r="A16" s="323" t="s">
        <v>897</v>
      </c>
      <c r="B16" s="331"/>
      <c r="C16" s="82">
        <v>19</v>
      </c>
      <c r="D16" s="83"/>
      <c r="E16" s="71"/>
      <c r="F16" s="68"/>
      <c r="K16" s="76"/>
      <c r="L16" s="76"/>
      <c r="M16" s="76"/>
    </row>
    <row r="17" spans="1:6" s="26" customFormat="1" ht="11.25" customHeight="1">
      <c r="A17" s="88"/>
      <c r="B17" s="88" t="s">
        <v>791</v>
      </c>
      <c r="C17" s="80"/>
      <c r="D17" s="81">
        <v>4.5</v>
      </c>
      <c r="E17" s="71"/>
      <c r="F17" s="42"/>
    </row>
    <row r="18" spans="1:6" s="26" customFormat="1" ht="11.25" customHeight="1">
      <c r="A18" s="88"/>
      <c r="B18" s="88" t="s">
        <v>794</v>
      </c>
      <c r="C18" s="80"/>
      <c r="D18" s="81">
        <v>7.5</v>
      </c>
      <c r="E18" s="71"/>
      <c r="F18" s="42"/>
    </row>
    <row r="19" spans="1:6" s="26" customFormat="1" ht="11.25" customHeight="1">
      <c r="A19" s="88"/>
      <c r="B19" s="88" t="s">
        <v>743</v>
      </c>
      <c r="C19" s="80"/>
      <c r="D19" s="81">
        <v>0.6</v>
      </c>
      <c r="E19" s="71"/>
      <c r="F19" s="42"/>
    </row>
    <row r="20" spans="1:6" s="26" customFormat="1" ht="11.25" customHeight="1">
      <c r="A20" s="88"/>
      <c r="B20" s="88" t="s">
        <v>745</v>
      </c>
      <c r="C20" s="80"/>
      <c r="D20" s="81">
        <v>0.9</v>
      </c>
      <c r="E20" s="71"/>
      <c r="F20" s="42"/>
    </row>
    <row r="21" spans="1:6" s="26" customFormat="1" ht="11.25" customHeight="1">
      <c r="A21" s="88"/>
      <c r="B21" s="88" t="s">
        <v>3</v>
      </c>
      <c r="C21" s="80"/>
      <c r="D21" s="81">
        <v>1.1</v>
      </c>
      <c r="E21" s="71"/>
      <c r="F21" s="42"/>
    </row>
    <row r="22" spans="1:6" s="26" customFormat="1" ht="11.25" customHeight="1">
      <c r="A22" s="88"/>
      <c r="B22" s="88" t="s">
        <v>32</v>
      </c>
      <c r="C22" s="80"/>
      <c r="D22" s="81">
        <v>3.3</v>
      </c>
      <c r="E22" s="70"/>
      <c r="F22" s="42"/>
    </row>
    <row r="23" spans="1:6" s="26" customFormat="1" ht="11.25" customHeight="1">
      <c r="A23" s="88"/>
      <c r="B23" s="88" t="s">
        <v>898</v>
      </c>
      <c r="C23" s="80"/>
      <c r="D23" s="81">
        <v>1.1</v>
      </c>
      <c r="E23" s="71"/>
      <c r="F23" s="42"/>
    </row>
    <row r="24" spans="1:6" s="23" customFormat="1" ht="11.25" customHeight="1">
      <c r="A24" s="323" t="s">
        <v>748</v>
      </c>
      <c r="B24" s="331"/>
      <c r="C24" s="82">
        <v>10.7</v>
      </c>
      <c r="D24" s="83"/>
      <c r="E24" s="71"/>
      <c r="F24" s="68"/>
    </row>
    <row r="25" spans="1:6" s="26" customFormat="1" ht="11.25" customHeight="1">
      <c r="A25" s="88"/>
      <c r="B25" s="88" t="s">
        <v>899</v>
      </c>
      <c r="C25" s="80"/>
      <c r="D25" s="81">
        <v>2.9</v>
      </c>
      <c r="E25" s="70"/>
      <c r="F25" s="42"/>
    </row>
    <row r="26" spans="1:6" s="26" customFormat="1" ht="11.25" customHeight="1">
      <c r="A26" s="88"/>
      <c r="B26" s="88" t="s">
        <v>36</v>
      </c>
      <c r="C26" s="80"/>
      <c r="D26" s="81">
        <v>7.8</v>
      </c>
      <c r="E26" s="71"/>
      <c r="F26" s="42"/>
    </row>
    <row r="27" spans="1:6" s="23" customFormat="1" ht="11.25" customHeight="1">
      <c r="A27" s="323" t="s">
        <v>900</v>
      </c>
      <c r="B27" s="331"/>
      <c r="C27" s="82">
        <v>13.2</v>
      </c>
      <c r="D27" s="83"/>
      <c r="E27" s="71"/>
      <c r="F27" s="68"/>
    </row>
    <row r="28" spans="1:6" s="26" customFormat="1" ht="11.25" customHeight="1">
      <c r="A28" s="88"/>
      <c r="B28" s="88" t="s">
        <v>37</v>
      </c>
      <c r="C28" s="80"/>
      <c r="D28" s="81">
        <v>4.2</v>
      </c>
      <c r="E28" s="71"/>
      <c r="F28" s="42"/>
    </row>
    <row r="29" spans="1:6" s="26" customFormat="1" ht="11.25" customHeight="1">
      <c r="A29" s="88"/>
      <c r="B29" s="88" t="s">
        <v>1016</v>
      </c>
      <c r="C29" s="80"/>
      <c r="D29" s="81">
        <v>4.5</v>
      </c>
      <c r="E29" s="71"/>
      <c r="F29" s="42"/>
    </row>
    <row r="30" spans="1:6" s="26" customFormat="1" ht="11.25" customHeight="1">
      <c r="A30" s="88"/>
      <c r="B30" s="88" t="s">
        <v>812</v>
      </c>
      <c r="C30" s="80"/>
      <c r="D30" s="81">
        <v>0.5</v>
      </c>
      <c r="E30" s="71"/>
      <c r="F30" s="42"/>
    </row>
    <row r="31" spans="1:6" s="26" customFormat="1" ht="11.25" customHeight="1">
      <c r="A31" s="88"/>
      <c r="B31" s="88" t="s">
        <v>927</v>
      </c>
      <c r="C31" s="80"/>
      <c r="D31" s="81">
        <v>1.8</v>
      </c>
      <c r="E31" s="70"/>
      <c r="F31" s="42"/>
    </row>
    <row r="32" spans="1:6" s="26" customFormat="1" ht="11.25" customHeight="1">
      <c r="A32" s="88"/>
      <c r="B32" s="88" t="s">
        <v>928</v>
      </c>
      <c r="C32" s="80"/>
      <c r="D32" s="81">
        <v>2.2</v>
      </c>
      <c r="E32" s="71"/>
      <c r="F32" s="42"/>
    </row>
    <row r="33" spans="1:6" s="23" customFormat="1" ht="11.25" customHeight="1">
      <c r="A33" s="323" t="s">
        <v>929</v>
      </c>
      <c r="B33" s="331"/>
      <c r="C33" s="82">
        <v>25</v>
      </c>
      <c r="D33" s="83"/>
      <c r="E33" s="71"/>
      <c r="F33" s="68"/>
    </row>
    <row r="34" spans="1:6" s="26" customFormat="1" ht="11.25" customHeight="1">
      <c r="A34" s="88"/>
      <c r="B34" s="88" t="s">
        <v>930</v>
      </c>
      <c r="C34" s="80"/>
      <c r="D34" s="81">
        <v>4.4</v>
      </c>
      <c r="E34" s="71"/>
      <c r="F34" s="42"/>
    </row>
    <row r="35" spans="1:6" s="26" customFormat="1" ht="11.25" customHeight="1">
      <c r="A35" s="88"/>
      <c r="B35" s="88" t="s">
        <v>935</v>
      </c>
      <c r="C35" s="80"/>
      <c r="D35" s="81">
        <v>6.9</v>
      </c>
      <c r="E35" s="71"/>
      <c r="F35" s="42"/>
    </row>
    <row r="36" spans="1:6" s="26" customFormat="1" ht="11.25" customHeight="1">
      <c r="A36" s="88"/>
      <c r="B36" s="88" t="s">
        <v>931</v>
      </c>
      <c r="C36" s="80"/>
      <c r="D36" s="81">
        <v>3.9</v>
      </c>
      <c r="E36" s="71"/>
      <c r="F36" s="42"/>
    </row>
    <row r="37" spans="1:6" s="26" customFormat="1" ht="11.25" customHeight="1">
      <c r="A37" s="88"/>
      <c r="B37" s="88" t="s">
        <v>932</v>
      </c>
      <c r="C37" s="80"/>
      <c r="D37" s="81">
        <v>4.1</v>
      </c>
      <c r="E37" s="70"/>
      <c r="F37" s="42"/>
    </row>
    <row r="38" spans="1:6" s="26" customFormat="1" ht="11.25" customHeight="1">
      <c r="A38" s="88"/>
      <c r="B38" s="88" t="s">
        <v>933</v>
      </c>
      <c r="C38" s="80"/>
      <c r="D38" s="81">
        <v>4.7</v>
      </c>
      <c r="E38" s="72"/>
      <c r="F38" s="42"/>
    </row>
    <row r="39" spans="1:6" s="23" customFormat="1" ht="11.25" customHeight="1">
      <c r="A39" s="88"/>
      <c r="B39" s="88" t="s">
        <v>934</v>
      </c>
      <c r="C39" s="80"/>
      <c r="D39" s="81">
        <v>1</v>
      </c>
      <c r="E39" s="72"/>
      <c r="F39" s="68"/>
    </row>
    <row r="40" spans="1:6" ht="11.25" customHeight="1">
      <c r="A40" s="323" t="s">
        <v>1562</v>
      </c>
      <c r="B40" s="323"/>
      <c r="C40" s="84">
        <v>100</v>
      </c>
      <c r="D40" s="85">
        <v>100</v>
      </c>
      <c r="E40" s="89"/>
      <c r="F40" s="5"/>
    </row>
    <row r="41" spans="1:6" ht="11.25" customHeight="1">
      <c r="A41" s="86"/>
      <c r="B41" s="86"/>
      <c r="C41" s="87"/>
      <c r="D41" s="87"/>
      <c r="E41" s="17"/>
      <c r="F41" s="5"/>
    </row>
    <row r="42" spans="1:6" ht="11.25" customHeight="1">
      <c r="A42" s="71" t="s">
        <v>1571</v>
      </c>
      <c r="B42" s="88"/>
      <c r="C42" s="92"/>
      <c r="D42" s="75"/>
      <c r="E42" s="17"/>
      <c r="F42" s="5"/>
    </row>
    <row r="43" spans="1:6" ht="11.25" customHeight="1">
      <c r="A43" s="18"/>
      <c r="B43" s="18"/>
      <c r="C43" s="93"/>
      <c r="D43" s="17"/>
      <c r="E43" s="17"/>
      <c r="F43" s="5"/>
    </row>
    <row r="44" spans="1:5" s="24" customFormat="1" ht="11.25" customHeight="1">
      <c r="A44" s="36"/>
      <c r="B44" s="36"/>
      <c r="C44" s="13"/>
      <c r="D44" s="13"/>
      <c r="E44" s="13"/>
    </row>
    <row r="45" spans="1:5" ht="11.25" customHeight="1">
      <c r="A45" s="312" t="s">
        <v>1059</v>
      </c>
      <c r="B45" s="312"/>
      <c r="C45" s="13"/>
      <c r="D45" s="13"/>
      <c r="E45" s="13"/>
    </row>
    <row r="46" spans="1:5" ht="11.25" customHeight="1">
      <c r="A46" s="36"/>
      <c r="B46" s="36"/>
      <c r="C46" s="13"/>
      <c r="D46" s="13"/>
      <c r="E46" s="13"/>
    </row>
    <row r="47" spans="1:5" ht="11.25" customHeight="1">
      <c r="A47" s="36"/>
      <c r="B47" s="36"/>
      <c r="C47" s="13"/>
      <c r="D47" s="13"/>
      <c r="E47" s="13"/>
    </row>
    <row r="48" spans="1:5" ht="11.25" customHeight="1">
      <c r="A48" s="36"/>
      <c r="B48" s="36"/>
      <c r="C48" s="13"/>
      <c r="D48" s="13"/>
      <c r="E48" s="13"/>
    </row>
    <row r="49" spans="1:5" ht="11.25" customHeight="1">
      <c r="A49" s="36"/>
      <c r="B49" s="36"/>
      <c r="C49" s="13"/>
      <c r="D49" s="13"/>
      <c r="E49" s="13"/>
    </row>
    <row r="50" spans="1:5" ht="11.25" customHeight="1">
      <c r="A50" s="36"/>
      <c r="B50" s="36"/>
      <c r="C50" s="13"/>
      <c r="D50" s="13"/>
      <c r="E50" s="13"/>
    </row>
    <row r="51" spans="1:5" ht="11.25" customHeight="1">
      <c r="A51" s="36"/>
      <c r="B51" s="36"/>
      <c r="C51" s="13"/>
      <c r="D51" s="13"/>
      <c r="E51" s="13"/>
    </row>
    <row r="52" spans="1:5" ht="11.25" customHeight="1">
      <c r="A52" s="36"/>
      <c r="B52" s="36"/>
      <c r="C52" s="13"/>
      <c r="D52" s="13"/>
      <c r="E52" s="13"/>
    </row>
    <row r="53" spans="1:5" ht="11.25" customHeight="1">
      <c r="A53" s="36"/>
      <c r="B53" s="36"/>
      <c r="C53" s="13"/>
      <c r="D53" s="13"/>
      <c r="E53" s="13"/>
    </row>
    <row r="54" spans="1:5" ht="11.25" customHeight="1">
      <c r="A54" s="36"/>
      <c r="B54" s="36"/>
      <c r="C54" s="13"/>
      <c r="D54" s="13"/>
      <c r="E54" s="13"/>
    </row>
    <row r="55" spans="1:5" ht="11.25" customHeight="1">
      <c r="A55" s="36"/>
      <c r="B55" s="36"/>
      <c r="C55" s="13"/>
      <c r="D55" s="13"/>
      <c r="E55" s="13"/>
    </row>
    <row r="56" spans="1:5" ht="11.25" customHeight="1">
      <c r="A56" s="36"/>
      <c r="B56" s="36"/>
      <c r="C56" s="13"/>
      <c r="D56" s="13"/>
      <c r="E56" s="13"/>
    </row>
    <row r="57" spans="1:5" ht="11.25" customHeight="1">
      <c r="A57" s="36"/>
      <c r="B57" s="36"/>
      <c r="C57" s="13"/>
      <c r="D57" s="13"/>
      <c r="E57" s="13"/>
    </row>
    <row r="58" spans="1:5" ht="11.25" customHeight="1">
      <c r="A58" s="36"/>
      <c r="B58" s="36"/>
      <c r="C58" s="13"/>
      <c r="D58" s="13"/>
      <c r="E58" s="13"/>
    </row>
    <row r="59" spans="1:5" ht="11.25" customHeight="1">
      <c r="A59" s="36"/>
      <c r="B59" s="36"/>
      <c r="C59" s="13"/>
      <c r="D59" s="13"/>
      <c r="E59" s="13"/>
    </row>
    <row r="60" spans="1:5" ht="11.25" customHeight="1">
      <c r="A60" s="36"/>
      <c r="B60" s="36"/>
      <c r="C60" s="13"/>
      <c r="D60" s="13"/>
      <c r="E60" s="13"/>
    </row>
    <row r="61" spans="1:5" ht="11.25" customHeight="1">
      <c r="A61" s="36"/>
      <c r="B61" s="36"/>
      <c r="C61" s="13"/>
      <c r="D61" s="13"/>
      <c r="E61" s="13"/>
    </row>
    <row r="62" spans="1:5" ht="11.25" customHeight="1">
      <c r="A62" s="36"/>
      <c r="B62" s="36"/>
      <c r="C62" s="13"/>
      <c r="D62" s="13"/>
      <c r="E62" s="13"/>
    </row>
    <row r="63" spans="1:5" ht="11.25" customHeight="1">
      <c r="A63" s="36"/>
      <c r="B63" s="36"/>
      <c r="C63" s="13"/>
      <c r="D63" s="13"/>
      <c r="E63" s="13"/>
    </row>
    <row r="64" spans="1:5" ht="11.25" customHeight="1">
      <c r="A64" s="36"/>
      <c r="B64" s="36"/>
      <c r="C64" s="13"/>
      <c r="D64" s="13"/>
      <c r="E64" s="13"/>
    </row>
    <row r="65" spans="1:5" ht="11.25" customHeight="1">
      <c r="A65" s="36"/>
      <c r="B65" s="36"/>
      <c r="C65" s="13"/>
      <c r="D65" s="13"/>
      <c r="E65" s="13"/>
    </row>
    <row r="66" spans="1:5" ht="11.25" customHeight="1">
      <c r="A66" s="36"/>
      <c r="B66" s="36"/>
      <c r="C66" s="13"/>
      <c r="D66" s="13"/>
      <c r="E66" s="13"/>
    </row>
    <row r="67" spans="1:5" ht="11.25" customHeight="1">
      <c r="A67" s="36"/>
      <c r="B67" s="36"/>
      <c r="C67" s="13"/>
      <c r="D67" s="13"/>
      <c r="E67" s="13"/>
    </row>
    <row r="68" spans="1:5" ht="11.25" customHeight="1">
      <c r="A68" s="36"/>
      <c r="B68" s="36"/>
      <c r="C68" s="13"/>
      <c r="D68" s="13"/>
      <c r="E68" s="13"/>
    </row>
    <row r="69" spans="1:5" ht="11.25" customHeight="1">
      <c r="A69" s="36"/>
      <c r="B69" s="36"/>
      <c r="C69" s="13"/>
      <c r="D69" s="13"/>
      <c r="E69" s="13"/>
    </row>
    <row r="70" spans="1:5" ht="11.25" customHeight="1">
      <c r="A70" s="36"/>
      <c r="B70" s="36"/>
      <c r="C70" s="13"/>
      <c r="D70" s="13"/>
      <c r="E70" s="13"/>
    </row>
    <row r="71" spans="1:5" ht="11.25" customHeight="1">
      <c r="A71" s="36"/>
      <c r="B71" s="36"/>
      <c r="C71" s="13"/>
      <c r="D71" s="13"/>
      <c r="E71" s="13"/>
    </row>
    <row r="72" spans="1:5" ht="11.25" customHeight="1">
      <c r="A72" s="36"/>
      <c r="B72" s="36"/>
      <c r="C72" s="13"/>
      <c r="D72" s="13"/>
      <c r="E72" s="13"/>
    </row>
    <row r="73" spans="1:5" ht="11.25" customHeight="1">
      <c r="A73" s="36"/>
      <c r="B73" s="36"/>
      <c r="C73" s="13"/>
      <c r="D73" s="13"/>
      <c r="E73" s="13"/>
    </row>
    <row r="74" spans="1:5" ht="11.25" customHeight="1">
      <c r="A74" s="36"/>
      <c r="B74" s="36"/>
      <c r="C74" s="13"/>
      <c r="D74" s="13"/>
      <c r="E74" s="13"/>
    </row>
    <row r="75" spans="1:5" ht="11.25" customHeight="1">
      <c r="A75" s="36"/>
      <c r="B75" s="36"/>
      <c r="C75" s="13"/>
      <c r="D75" s="13"/>
      <c r="E75" s="13"/>
    </row>
    <row r="76" spans="1:5" ht="11.25" customHeight="1">
      <c r="A76" s="36"/>
      <c r="B76" s="36"/>
      <c r="C76" s="13"/>
      <c r="D76" s="13"/>
      <c r="E76" s="13"/>
    </row>
    <row r="77" spans="1:5" ht="11.25" customHeight="1">
      <c r="A77" s="36"/>
      <c r="B77" s="36"/>
      <c r="C77" s="13"/>
      <c r="D77" s="13"/>
      <c r="E77" s="13"/>
    </row>
    <row r="78" spans="1:5" ht="11.25" customHeight="1">
      <c r="A78" s="36"/>
      <c r="B78" s="36"/>
      <c r="C78" s="13"/>
      <c r="D78" s="13"/>
      <c r="E78" s="13"/>
    </row>
    <row r="79" spans="1:5" ht="11.25" customHeight="1">
      <c r="A79" s="36"/>
      <c r="B79" s="36"/>
      <c r="C79" s="13"/>
      <c r="D79" s="13"/>
      <c r="E79" s="13"/>
    </row>
    <row r="80" spans="1:5" ht="11.25" customHeight="1">
      <c r="A80" s="36"/>
      <c r="B80" s="36"/>
      <c r="C80" s="13"/>
      <c r="D80" s="13"/>
      <c r="E80" s="13"/>
    </row>
    <row r="81" spans="1:5" ht="11.25" customHeight="1">
      <c r="A81" s="36"/>
      <c r="B81" s="36"/>
      <c r="C81" s="13"/>
      <c r="D81" s="13"/>
      <c r="E81" s="13"/>
    </row>
    <row r="82" spans="1:5" ht="11.25" customHeight="1">
      <c r="A82" s="36"/>
      <c r="B82" s="36"/>
      <c r="C82" s="13"/>
      <c r="D82" s="13"/>
      <c r="E82" s="13"/>
    </row>
    <row r="83" spans="1:5" ht="11.25" customHeight="1">
      <c r="A83" s="36"/>
      <c r="B83" s="36"/>
      <c r="C83" s="13"/>
      <c r="D83" s="13"/>
      <c r="E83" s="13"/>
    </row>
    <row r="84" spans="1:5" ht="11.25" customHeight="1">
      <c r="A84" s="36"/>
      <c r="B84" s="36"/>
      <c r="C84" s="13"/>
      <c r="D84" s="13"/>
      <c r="E84" s="13"/>
    </row>
    <row r="85" spans="1:5" ht="11.25" customHeight="1">
      <c r="A85" s="36"/>
      <c r="B85" s="36"/>
      <c r="C85" s="13"/>
      <c r="D85" s="13"/>
      <c r="E85" s="13"/>
    </row>
    <row r="86" spans="1:5" ht="11.25" customHeight="1">
      <c r="A86" s="36"/>
      <c r="B86" s="36"/>
      <c r="C86" s="13"/>
      <c r="D86" s="13"/>
      <c r="E86" s="13"/>
    </row>
    <row r="87" spans="1:5" ht="11.25" customHeight="1">
      <c r="A87" s="36"/>
      <c r="B87" s="36"/>
      <c r="C87" s="13"/>
      <c r="D87" s="13"/>
      <c r="E87" s="13"/>
    </row>
    <row r="88" spans="1:5" ht="11.25" customHeight="1">
      <c r="A88" s="36"/>
      <c r="B88" s="36"/>
      <c r="C88" s="13"/>
      <c r="D88" s="13"/>
      <c r="E88" s="13"/>
    </row>
    <row r="89" spans="1:5" ht="11.25" customHeight="1">
      <c r="A89" s="36"/>
      <c r="B89" s="36"/>
      <c r="C89" s="13"/>
      <c r="D89" s="13"/>
      <c r="E89" s="13"/>
    </row>
    <row r="90" spans="1:5" ht="11.25" customHeight="1">
      <c r="A90" s="36"/>
      <c r="B90" s="36"/>
      <c r="C90" s="13"/>
      <c r="D90" s="13"/>
      <c r="E90" s="13"/>
    </row>
    <row r="91" spans="1:5" ht="11.25" customHeight="1">
      <c r="A91" s="36"/>
      <c r="B91" s="36"/>
      <c r="C91" s="13"/>
      <c r="D91" s="13"/>
      <c r="E91" s="13"/>
    </row>
    <row r="92" spans="1:5" ht="11.25" customHeight="1">
      <c r="A92" s="36"/>
      <c r="B92" s="36"/>
      <c r="C92" s="13"/>
      <c r="D92" s="13"/>
      <c r="E92" s="13"/>
    </row>
    <row r="93" spans="1:5" ht="11.25" customHeight="1">
      <c r="A93" s="36"/>
      <c r="B93" s="36"/>
      <c r="C93" s="13"/>
      <c r="D93" s="13"/>
      <c r="E93" s="13"/>
    </row>
    <row r="94" spans="1:5" ht="11.25" customHeight="1">
      <c r="A94" s="36"/>
      <c r="B94" s="36"/>
      <c r="C94" s="13"/>
      <c r="D94" s="13"/>
      <c r="E94" s="13"/>
    </row>
    <row r="95" spans="1:5" ht="11.25" customHeight="1">
      <c r="A95" s="36"/>
      <c r="B95" s="36"/>
      <c r="C95" s="13"/>
      <c r="D95" s="13"/>
      <c r="E95" s="13"/>
    </row>
    <row r="96" spans="1:5" ht="11.25" customHeight="1">
      <c r="A96" s="36"/>
      <c r="B96" s="36"/>
      <c r="C96" s="13"/>
      <c r="D96" s="13"/>
      <c r="E96" s="13"/>
    </row>
    <row r="97" spans="1:5" ht="11.25" customHeight="1">
      <c r="A97" s="36"/>
      <c r="B97" s="36"/>
      <c r="C97" s="13"/>
      <c r="D97" s="13"/>
      <c r="E97" s="13"/>
    </row>
    <row r="98" spans="1:5" ht="11.25" customHeight="1">
      <c r="A98" s="36"/>
      <c r="B98" s="36"/>
      <c r="C98" s="13"/>
      <c r="D98" s="13"/>
      <c r="E98" s="13"/>
    </row>
    <row r="99" spans="1:5" ht="11.25" customHeight="1">
      <c r="A99" s="36"/>
      <c r="B99" s="36"/>
      <c r="C99" s="13"/>
      <c r="D99" s="13"/>
      <c r="E99" s="13"/>
    </row>
    <row r="100" spans="1:5" ht="11.25" customHeight="1">
      <c r="A100" s="36"/>
      <c r="B100" s="36"/>
      <c r="C100" s="13"/>
      <c r="D100" s="13"/>
      <c r="E100" s="13"/>
    </row>
    <row r="101" spans="1:5" ht="11.25" customHeight="1">
      <c r="A101" s="36"/>
      <c r="B101" s="36"/>
      <c r="C101" s="13"/>
      <c r="D101" s="13"/>
      <c r="E101" s="13"/>
    </row>
    <row r="102" spans="1:5" ht="11.25" customHeight="1">
      <c r="A102" s="36"/>
      <c r="B102" s="36"/>
      <c r="C102" s="13"/>
      <c r="D102" s="13"/>
      <c r="E102" s="13"/>
    </row>
    <row r="103" spans="1:5" ht="11.25" customHeight="1">
      <c r="A103" s="36"/>
      <c r="B103" s="36"/>
      <c r="C103" s="13"/>
      <c r="D103" s="13"/>
      <c r="E103" s="13"/>
    </row>
    <row r="104" spans="1:5" ht="11.25" customHeight="1">
      <c r="A104" s="36"/>
      <c r="B104" s="36"/>
      <c r="C104" s="13"/>
      <c r="D104" s="13"/>
      <c r="E104" s="13"/>
    </row>
    <row r="105" spans="1:5" ht="11.25" customHeight="1">
      <c r="A105" s="36"/>
      <c r="B105" s="36"/>
      <c r="C105" s="13"/>
      <c r="D105" s="13"/>
      <c r="E105" s="13"/>
    </row>
    <row r="106" spans="1:5" ht="11.25" customHeight="1">
      <c r="A106" s="36"/>
      <c r="B106" s="36"/>
      <c r="C106" s="13"/>
      <c r="D106" s="13"/>
      <c r="E106" s="13"/>
    </row>
    <row r="107" spans="1:5" ht="11.25" customHeight="1">
      <c r="A107" s="36"/>
      <c r="B107" s="36"/>
      <c r="C107" s="13"/>
      <c r="D107" s="13"/>
      <c r="E107" s="13"/>
    </row>
    <row r="108" spans="1:5" ht="11.25" customHeight="1">
      <c r="A108" s="36"/>
      <c r="B108" s="36"/>
      <c r="C108" s="13"/>
      <c r="D108" s="13"/>
      <c r="E108" s="13"/>
    </row>
    <row r="109" spans="1:5" ht="11.25" customHeight="1">
      <c r="A109" s="36"/>
      <c r="B109" s="36"/>
      <c r="C109" s="13"/>
      <c r="D109" s="13"/>
      <c r="E109" s="13"/>
    </row>
    <row r="110" spans="1:5" ht="11.25" customHeight="1">
      <c r="A110" s="36"/>
      <c r="B110" s="36"/>
      <c r="C110" s="13"/>
      <c r="D110" s="13"/>
      <c r="E110" s="13"/>
    </row>
    <row r="111" spans="1:5" ht="11.25" customHeight="1">
      <c r="A111" s="36"/>
      <c r="B111" s="36"/>
      <c r="C111" s="13"/>
      <c r="D111" s="13"/>
      <c r="E111" s="13"/>
    </row>
    <row r="112" spans="1:5" ht="11.25" customHeight="1">
      <c r="A112" s="36"/>
      <c r="B112" s="36"/>
      <c r="C112" s="13"/>
      <c r="D112" s="13"/>
      <c r="E112" s="13"/>
    </row>
    <row r="113" spans="1:5" ht="11.25" customHeight="1">
      <c r="A113" s="36"/>
      <c r="B113" s="36"/>
      <c r="C113" s="13"/>
      <c r="D113" s="13"/>
      <c r="E113" s="13"/>
    </row>
    <row r="114" spans="1:5" ht="11.25" customHeight="1">
      <c r="A114" s="36"/>
      <c r="B114" s="36"/>
      <c r="C114" s="13"/>
      <c r="D114" s="13"/>
      <c r="E114" s="13"/>
    </row>
    <row r="115" spans="1:5" ht="11.25" customHeight="1">
      <c r="A115" s="36"/>
      <c r="B115" s="36"/>
      <c r="C115" s="13"/>
      <c r="D115" s="13"/>
      <c r="E115" s="13"/>
    </row>
    <row r="116" spans="1:5" ht="11.25" customHeight="1">
      <c r="A116" s="36"/>
      <c r="B116" s="36"/>
      <c r="C116" s="13"/>
      <c r="D116" s="13"/>
      <c r="E116" s="13"/>
    </row>
    <row r="117" spans="1:5" ht="11.25" customHeight="1">
      <c r="A117" s="36"/>
      <c r="B117" s="36"/>
      <c r="C117" s="13"/>
      <c r="D117" s="13"/>
      <c r="E117" s="13"/>
    </row>
    <row r="118" spans="1:5" ht="11.25" customHeight="1">
      <c r="A118" s="36"/>
      <c r="B118" s="36"/>
      <c r="C118" s="13"/>
      <c r="D118" s="13"/>
      <c r="E118" s="13"/>
    </row>
    <row r="119" spans="1:5" ht="11.25" customHeight="1">
      <c r="A119" s="36"/>
      <c r="B119" s="36"/>
      <c r="C119" s="13"/>
      <c r="D119" s="13"/>
      <c r="E119" s="13"/>
    </row>
    <row r="120" spans="1:5" ht="11.25" customHeight="1">
      <c r="A120" s="36"/>
      <c r="B120" s="36"/>
      <c r="C120" s="13"/>
      <c r="D120" s="13"/>
      <c r="E120" s="13"/>
    </row>
    <row r="121" spans="1:5" ht="11.25" customHeight="1">
      <c r="A121" s="36"/>
      <c r="B121" s="36"/>
      <c r="C121" s="13"/>
      <c r="D121" s="13"/>
      <c r="E121" s="13"/>
    </row>
    <row r="122" spans="1:5" ht="11.25" customHeight="1">
      <c r="A122" s="36"/>
      <c r="B122" s="36"/>
      <c r="C122" s="13"/>
      <c r="D122" s="13"/>
      <c r="E122" s="13"/>
    </row>
    <row r="123" spans="1:5" ht="11.25" customHeight="1">
      <c r="A123" s="36"/>
      <c r="B123" s="36"/>
      <c r="C123" s="13"/>
      <c r="D123" s="13"/>
      <c r="E123" s="13"/>
    </row>
    <row r="124" spans="1:5" ht="11.25" customHeight="1">
      <c r="A124" s="36"/>
      <c r="B124" s="36"/>
      <c r="C124" s="13"/>
      <c r="D124" s="13"/>
      <c r="E124" s="13"/>
    </row>
    <row r="125" spans="1:5" ht="11.25" customHeight="1">
      <c r="A125" s="36"/>
      <c r="B125" s="36"/>
      <c r="C125" s="13"/>
      <c r="D125" s="13"/>
      <c r="E125" s="13"/>
    </row>
    <row r="126" spans="1:5" ht="11.25" customHeight="1">
      <c r="A126" s="36"/>
      <c r="B126" s="36"/>
      <c r="C126" s="13"/>
      <c r="D126" s="13"/>
      <c r="E126" s="13"/>
    </row>
    <row r="127" spans="1:5" ht="11.25" customHeight="1">
      <c r="A127" s="36"/>
      <c r="B127" s="36"/>
      <c r="C127" s="13"/>
      <c r="D127" s="13"/>
      <c r="E127" s="13"/>
    </row>
    <row r="128" spans="1:5" ht="11.25" customHeight="1">
      <c r="A128" s="36"/>
      <c r="B128" s="36"/>
      <c r="C128" s="13"/>
      <c r="D128" s="13"/>
      <c r="E128" s="13"/>
    </row>
    <row r="129" spans="1:5" ht="11.25" customHeight="1">
      <c r="A129" s="36"/>
      <c r="B129" s="36"/>
      <c r="C129" s="13"/>
      <c r="D129" s="13"/>
      <c r="E129" s="13"/>
    </row>
    <row r="130" spans="1:5" ht="11.25" customHeight="1">
      <c r="A130" s="36"/>
      <c r="B130" s="36"/>
      <c r="C130" s="13"/>
      <c r="D130" s="13"/>
      <c r="E130" s="13"/>
    </row>
    <row r="131" spans="1:5" ht="11.25" customHeight="1">
      <c r="A131" s="36"/>
      <c r="B131" s="36"/>
      <c r="C131" s="13"/>
      <c r="D131" s="13"/>
      <c r="E131" s="13"/>
    </row>
    <row r="132" spans="1:5" ht="11.25" customHeight="1">
      <c r="A132" s="36"/>
      <c r="B132" s="36"/>
      <c r="C132" s="13"/>
      <c r="D132" s="13"/>
      <c r="E132" s="13"/>
    </row>
    <row r="133" spans="1:5" ht="11.25" customHeight="1">
      <c r="A133" s="36"/>
      <c r="B133" s="36"/>
      <c r="C133" s="13"/>
      <c r="D133" s="13"/>
      <c r="E133" s="13"/>
    </row>
    <row r="134" spans="1:5" ht="11.25" customHeight="1">
      <c r="A134" s="36"/>
      <c r="B134" s="36"/>
      <c r="C134" s="13"/>
      <c r="D134" s="13"/>
      <c r="E134" s="13"/>
    </row>
    <row r="135" spans="1:5" ht="11.25" customHeight="1">
      <c r="A135" s="36"/>
      <c r="B135" s="36"/>
      <c r="C135" s="13"/>
      <c r="D135" s="13"/>
      <c r="E135" s="13"/>
    </row>
    <row r="136" spans="1:5" ht="11.25" customHeight="1">
      <c r="A136" s="36"/>
      <c r="B136" s="36"/>
      <c r="C136" s="13"/>
      <c r="D136" s="13"/>
      <c r="E136" s="13"/>
    </row>
    <row r="137" spans="1:5" ht="11.25" customHeight="1">
      <c r="A137" s="36"/>
      <c r="B137" s="36"/>
      <c r="C137" s="13"/>
      <c r="D137" s="13"/>
      <c r="E137" s="13"/>
    </row>
    <row r="138" spans="1:5" ht="11.25" customHeight="1">
      <c r="A138" s="36"/>
      <c r="B138" s="36"/>
      <c r="C138" s="13"/>
      <c r="D138" s="13"/>
      <c r="E138" s="13"/>
    </row>
    <row r="139" spans="1:5" ht="11.25" customHeight="1">
      <c r="A139" s="36"/>
      <c r="B139" s="36"/>
      <c r="C139" s="13"/>
      <c r="D139" s="13"/>
      <c r="E139" s="13"/>
    </row>
    <row r="140" spans="1:5" ht="11.25" customHeight="1">
      <c r="A140" s="36"/>
      <c r="B140" s="36"/>
      <c r="C140" s="13"/>
      <c r="D140" s="13"/>
      <c r="E140" s="13"/>
    </row>
    <row r="141" spans="1:5" ht="11.25" customHeight="1">
      <c r="A141" s="36"/>
      <c r="B141" s="36"/>
      <c r="C141" s="13"/>
      <c r="D141" s="13"/>
      <c r="E141" s="13"/>
    </row>
    <row r="142" spans="1:5" ht="11.25" customHeight="1">
      <c r="A142" s="36"/>
      <c r="B142" s="36"/>
      <c r="C142" s="13"/>
      <c r="D142" s="13"/>
      <c r="E142" s="13"/>
    </row>
    <row r="143" spans="1:5" ht="11.25" customHeight="1">
      <c r="A143" s="36"/>
      <c r="B143" s="36"/>
      <c r="C143" s="13"/>
      <c r="D143" s="13"/>
      <c r="E143" s="13"/>
    </row>
    <row r="144" spans="1:5" ht="11.25" customHeight="1">
      <c r="A144" s="36"/>
      <c r="B144" s="36"/>
      <c r="C144" s="13"/>
      <c r="D144" s="13"/>
      <c r="E144" s="13"/>
    </row>
    <row r="145" spans="1:5" ht="11.25" customHeight="1">
      <c r="A145" s="36"/>
      <c r="B145" s="36"/>
      <c r="C145" s="13"/>
      <c r="D145" s="13"/>
      <c r="E145" s="13"/>
    </row>
    <row r="146" spans="1:5" ht="11.25" customHeight="1">
      <c r="A146" s="36"/>
      <c r="B146" s="36"/>
      <c r="C146" s="13"/>
      <c r="D146" s="13"/>
      <c r="E146" s="13"/>
    </row>
    <row r="147" spans="1:5" ht="11.25" customHeight="1">
      <c r="A147" s="36"/>
      <c r="B147" s="36"/>
      <c r="C147" s="13"/>
      <c r="D147" s="13"/>
      <c r="E147" s="13"/>
    </row>
    <row r="148" spans="1:5" ht="11.25" customHeight="1">
      <c r="A148" s="36"/>
      <c r="B148" s="36"/>
      <c r="C148" s="13"/>
      <c r="D148" s="13"/>
      <c r="E148" s="13"/>
    </row>
    <row r="149" spans="1:5" ht="11.25" customHeight="1">
      <c r="A149" s="36"/>
      <c r="B149" s="36"/>
      <c r="C149" s="13"/>
      <c r="D149" s="13"/>
      <c r="E149" s="13"/>
    </row>
    <row r="150" spans="1:5" ht="11.25" customHeight="1">
      <c r="A150" s="36"/>
      <c r="B150" s="36"/>
      <c r="C150" s="13"/>
      <c r="D150" s="13"/>
      <c r="E150" s="13"/>
    </row>
    <row r="151" spans="1:5" ht="11.25" customHeight="1">
      <c r="A151" s="36"/>
      <c r="B151" s="36"/>
      <c r="C151" s="13"/>
      <c r="D151" s="13"/>
      <c r="E151" s="13"/>
    </row>
    <row r="152" spans="1:5" ht="11.25" customHeight="1">
      <c r="A152" s="36"/>
      <c r="B152" s="36"/>
      <c r="C152" s="13"/>
      <c r="D152" s="13"/>
      <c r="E152" s="13"/>
    </row>
    <row r="153" spans="1:5" ht="11.25" customHeight="1">
      <c r="A153" s="36"/>
      <c r="B153" s="36"/>
      <c r="C153" s="13"/>
      <c r="D153" s="13"/>
      <c r="E153" s="13"/>
    </row>
    <row r="154" spans="1:5" ht="11.25" customHeight="1">
      <c r="A154" s="36"/>
      <c r="B154" s="36"/>
      <c r="C154" s="13"/>
      <c r="D154" s="13"/>
      <c r="E154" s="13"/>
    </row>
    <row r="155" spans="1:5" ht="11.25" customHeight="1">
      <c r="A155" s="36"/>
      <c r="B155" s="36"/>
      <c r="C155" s="13"/>
      <c r="D155" s="13"/>
      <c r="E155" s="13"/>
    </row>
    <row r="156" spans="1:5" ht="11.25" customHeight="1">
      <c r="A156" s="36"/>
      <c r="B156" s="36"/>
      <c r="C156" s="13"/>
      <c r="D156" s="13"/>
      <c r="E156" s="13"/>
    </row>
    <row r="157" spans="1:5" ht="11.25" customHeight="1">
      <c r="A157" s="36"/>
      <c r="B157" s="36"/>
      <c r="C157" s="13"/>
      <c r="D157" s="13"/>
      <c r="E157" s="13"/>
    </row>
    <row r="158" spans="1:5" ht="11.25" customHeight="1">
      <c r="A158" s="36"/>
      <c r="B158" s="36"/>
      <c r="C158" s="13"/>
      <c r="D158" s="13"/>
      <c r="E158" s="13"/>
    </row>
    <row r="159" spans="1:5" ht="11.25" customHeight="1">
      <c r="A159" s="36"/>
      <c r="B159" s="36"/>
      <c r="C159" s="13"/>
      <c r="D159" s="13"/>
      <c r="E159" s="13"/>
    </row>
    <row r="160" spans="1:5" ht="11.25" customHeight="1">
      <c r="A160" s="36"/>
      <c r="B160" s="36"/>
      <c r="C160" s="13"/>
      <c r="D160" s="13"/>
      <c r="E160" s="13"/>
    </row>
    <row r="161" spans="1:5" ht="11.25" customHeight="1">
      <c r="A161" s="36"/>
      <c r="B161" s="36"/>
      <c r="C161" s="13"/>
      <c r="D161" s="13"/>
      <c r="E161" s="13"/>
    </row>
    <row r="162" spans="1:5" ht="11.25" customHeight="1">
      <c r="A162" s="36"/>
      <c r="B162" s="36"/>
      <c r="C162" s="13"/>
      <c r="D162" s="13"/>
      <c r="E162" s="13"/>
    </row>
    <row r="163" spans="1:5" ht="11.25" customHeight="1">
      <c r="A163" s="36"/>
      <c r="B163" s="36"/>
      <c r="C163" s="13"/>
      <c r="D163" s="13"/>
      <c r="E163" s="13"/>
    </row>
    <row r="164" spans="1:5" ht="11.25" customHeight="1">
      <c r="A164" s="36"/>
      <c r="B164" s="36"/>
      <c r="C164" s="13"/>
      <c r="D164" s="13"/>
      <c r="E164" s="13"/>
    </row>
    <row r="165" spans="1:5" ht="11.25" customHeight="1">
      <c r="A165" s="36"/>
      <c r="B165" s="36"/>
      <c r="C165" s="13"/>
      <c r="D165" s="13"/>
      <c r="E165" s="13"/>
    </row>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sheetData>
  <sheetProtection/>
  <mergeCells count="16">
    <mergeCell ref="A7:L7"/>
    <mergeCell ref="A8:B8"/>
    <mergeCell ref="A1:L1"/>
    <mergeCell ref="A3:L3"/>
    <mergeCell ref="A4:L4"/>
    <mergeCell ref="A5:L5"/>
    <mergeCell ref="A6:L6"/>
    <mergeCell ref="C8:D8"/>
    <mergeCell ref="A2:L2"/>
    <mergeCell ref="A45:B45"/>
    <mergeCell ref="A9:B9"/>
    <mergeCell ref="A16:B16"/>
    <mergeCell ref="A24:B24"/>
    <mergeCell ref="A27:B27"/>
    <mergeCell ref="A33:B33"/>
    <mergeCell ref="A40:B40"/>
  </mergeCells>
  <hyperlinks>
    <hyperlink ref="A45:B45" r:id="rId1" display="© Commonwealth of Australia &lt;&lt;yyyy&gt;&gt;"/>
  </hyperlinks>
  <printOptions/>
  <pageMargins left="0.75" right="0.75" top="1" bottom="1" header="0.5" footer="0.5"/>
  <pageSetup horizontalDpi="600" verticalDpi="600" orientation="portrait" r:id="rId3"/>
  <drawing r:id="rId2"/>
</worksheet>
</file>

<file path=xl/worksheets/sheet6.xml><?xml version="1.0" encoding="utf-8"?>
<worksheet xmlns="http://schemas.openxmlformats.org/spreadsheetml/2006/main" xmlns:r="http://schemas.openxmlformats.org/officeDocument/2006/relationships">
  <dimension ref="A1:N800"/>
  <sheetViews>
    <sheetView zoomScalePageLayoutView="0" workbookViewId="0" topLeftCell="A1">
      <pane ySplit="12" topLeftCell="A13" activePane="bottomLeft" state="frozen"/>
      <selection pane="topLeft" activeCell="A1" sqref="A1"/>
      <selection pane="bottomLeft" activeCell="A2" sqref="A2:L2"/>
    </sheetView>
  </sheetViews>
  <sheetFormatPr defaultColWidth="9.140625" defaultRowHeight="12.75"/>
  <cols>
    <col min="1" max="1" width="4.7109375" style="4" customWidth="1"/>
    <col min="2" max="2" width="36.00390625" style="4" customWidth="1"/>
    <col min="3" max="3" width="11.140625" style="0" customWidth="1"/>
    <col min="4" max="4" width="11.421875" style="0" customWidth="1"/>
  </cols>
  <sheetData>
    <row r="1" spans="1:13" s="24" customFormat="1" ht="60" customHeight="1">
      <c r="A1" s="326" t="s">
        <v>1523</v>
      </c>
      <c r="B1" s="326"/>
      <c r="C1" s="326"/>
      <c r="D1" s="326"/>
      <c r="E1" s="326"/>
      <c r="F1" s="326"/>
      <c r="G1" s="326"/>
      <c r="H1" s="326"/>
      <c r="I1" s="326"/>
      <c r="J1" s="326"/>
      <c r="K1" s="326"/>
      <c r="L1" s="326"/>
      <c r="M1" s="43"/>
    </row>
    <row r="2" spans="1:12" s="1" customFormat="1" ht="15.75">
      <c r="A2" s="309" t="s">
        <v>1566</v>
      </c>
      <c r="B2" s="309"/>
      <c r="C2" s="309"/>
      <c r="D2" s="309"/>
      <c r="E2" s="309"/>
      <c r="F2" s="309"/>
      <c r="G2" s="309"/>
      <c r="H2" s="309"/>
      <c r="I2" s="309"/>
      <c r="J2" s="309"/>
      <c r="K2" s="309"/>
      <c r="L2" s="309"/>
    </row>
    <row r="3" spans="1:12" s="13" customFormat="1" ht="12.75">
      <c r="A3" s="319" t="s">
        <v>1076</v>
      </c>
      <c r="B3" s="319"/>
      <c r="C3" s="319"/>
      <c r="D3" s="319"/>
      <c r="E3" s="319"/>
      <c r="F3" s="319"/>
      <c r="G3" s="319"/>
      <c r="H3" s="319"/>
      <c r="I3" s="319"/>
      <c r="J3" s="319"/>
      <c r="K3" s="319"/>
      <c r="L3" s="319"/>
    </row>
    <row r="4" spans="1:12" s="13" customFormat="1" ht="12.75">
      <c r="A4" s="318" t="s">
        <v>1083</v>
      </c>
      <c r="B4" s="318"/>
      <c r="C4" s="318"/>
      <c r="D4" s="318"/>
      <c r="E4" s="318"/>
      <c r="F4" s="318"/>
      <c r="G4" s="318"/>
      <c r="H4" s="318"/>
      <c r="I4" s="318"/>
      <c r="J4" s="318"/>
      <c r="K4" s="318"/>
      <c r="L4" s="318"/>
    </row>
    <row r="5" spans="1:12" s="13" customFormat="1" ht="11.25" customHeight="1">
      <c r="A5" s="325"/>
      <c r="B5" s="325"/>
      <c r="C5" s="325"/>
      <c r="D5" s="325"/>
      <c r="E5" s="325"/>
      <c r="F5" s="325"/>
      <c r="G5" s="325"/>
      <c r="H5" s="325"/>
      <c r="I5" s="325"/>
      <c r="J5" s="325"/>
      <c r="K5" s="325"/>
      <c r="L5" s="325"/>
    </row>
    <row r="6" spans="1:12" s="13" customFormat="1" ht="11.25" customHeight="1">
      <c r="A6" s="330" t="s">
        <v>1558</v>
      </c>
      <c r="B6" s="330"/>
      <c r="C6" s="330"/>
      <c r="D6" s="330"/>
      <c r="E6" s="330"/>
      <c r="F6" s="330"/>
      <c r="G6" s="330"/>
      <c r="H6" s="330"/>
      <c r="I6" s="330"/>
      <c r="J6" s="330"/>
      <c r="K6" s="330"/>
      <c r="L6" s="330"/>
    </row>
    <row r="7" spans="1:12" s="13" customFormat="1" ht="24" customHeight="1">
      <c r="A7" s="334" t="s">
        <v>763</v>
      </c>
      <c r="B7" s="334"/>
      <c r="C7" s="334"/>
      <c r="D7" s="334"/>
      <c r="E7" s="334"/>
      <c r="F7" s="334"/>
      <c r="G7" s="334"/>
      <c r="H7" s="334"/>
      <c r="I7" s="334"/>
      <c r="J7" s="334"/>
      <c r="K7" s="334"/>
      <c r="L7" s="334"/>
    </row>
    <row r="8" spans="1:12" s="13" customFormat="1" ht="11.25" customHeight="1">
      <c r="A8" s="335"/>
      <c r="B8" s="335"/>
      <c r="C8" s="335"/>
      <c r="D8" s="335"/>
      <c r="E8" s="335"/>
      <c r="F8" s="335"/>
      <c r="G8" s="335"/>
      <c r="H8" s="335"/>
      <c r="I8" s="335"/>
      <c r="J8" s="335"/>
      <c r="K8" s="335"/>
      <c r="L8" s="335"/>
    </row>
    <row r="9" spans="1:12" s="13" customFormat="1" ht="11.25" customHeight="1">
      <c r="A9" s="336" t="s">
        <v>926</v>
      </c>
      <c r="B9" s="336"/>
      <c r="C9" s="336"/>
      <c r="D9" s="336"/>
      <c r="E9" s="336"/>
      <c r="F9" s="336"/>
      <c r="G9" s="336"/>
      <c r="H9" s="336"/>
      <c r="I9" s="336"/>
      <c r="J9" s="336"/>
      <c r="K9" s="336"/>
      <c r="L9" s="336"/>
    </row>
    <row r="10" spans="1:12" s="13" customFormat="1" ht="23.25" customHeight="1">
      <c r="A10" s="337" t="s">
        <v>1556</v>
      </c>
      <c r="B10" s="337"/>
      <c r="C10" s="337"/>
      <c r="D10" s="337"/>
      <c r="E10" s="337"/>
      <c r="F10" s="337"/>
      <c r="G10" s="337"/>
      <c r="H10" s="337"/>
      <c r="I10" s="337"/>
      <c r="J10" s="337"/>
      <c r="K10" s="337"/>
      <c r="L10" s="337"/>
    </row>
    <row r="11" spans="1:12" ht="11.25" customHeight="1">
      <c r="A11" s="316"/>
      <c r="B11" s="316"/>
      <c r="C11" s="316"/>
      <c r="D11" s="316"/>
      <c r="E11" s="316"/>
      <c r="F11" s="316"/>
      <c r="G11" s="316"/>
      <c r="H11" s="316"/>
      <c r="I11" s="316"/>
      <c r="J11" s="316"/>
      <c r="K11" s="316"/>
      <c r="L11" s="316"/>
    </row>
    <row r="12" spans="1:5" ht="24" customHeight="1">
      <c r="A12" s="322" t="s">
        <v>1522</v>
      </c>
      <c r="B12" s="322"/>
      <c r="C12" s="320" t="s">
        <v>1078</v>
      </c>
      <c r="D12" s="321"/>
      <c r="E12" s="13"/>
    </row>
    <row r="13" spans="1:6" s="23" customFormat="1" ht="11.25" customHeight="1">
      <c r="A13" s="323" t="s">
        <v>736</v>
      </c>
      <c r="B13" s="324"/>
      <c r="C13" s="78">
        <v>32.1</v>
      </c>
      <c r="D13" s="79"/>
      <c r="E13" s="70"/>
      <c r="F13" s="68"/>
    </row>
    <row r="14" spans="1:6" s="26" customFormat="1" ht="11.25" customHeight="1">
      <c r="A14" s="88"/>
      <c r="B14" s="88" t="s">
        <v>22</v>
      </c>
      <c r="C14" s="80"/>
      <c r="D14" s="81">
        <v>4</v>
      </c>
      <c r="E14" s="71"/>
      <c r="F14" s="42"/>
    </row>
    <row r="15" spans="1:6" s="26" customFormat="1" ht="11.25" customHeight="1">
      <c r="A15" s="88"/>
      <c r="B15" s="88" t="s">
        <v>21</v>
      </c>
      <c r="C15" s="80"/>
      <c r="D15" s="81">
        <v>7.1</v>
      </c>
      <c r="E15" s="71"/>
      <c r="F15" s="42"/>
    </row>
    <row r="16" spans="1:6" s="26" customFormat="1" ht="11.25" customHeight="1">
      <c r="A16" s="88"/>
      <c r="B16" s="88" t="s">
        <v>894</v>
      </c>
      <c r="C16" s="80"/>
      <c r="D16" s="81">
        <v>1.9</v>
      </c>
      <c r="E16" s="71"/>
      <c r="F16" s="42"/>
    </row>
    <row r="17" spans="1:6" s="26" customFormat="1" ht="11.25" customHeight="1">
      <c r="A17" s="88"/>
      <c r="B17" s="88" t="s">
        <v>895</v>
      </c>
      <c r="C17" s="80"/>
      <c r="D17" s="81">
        <v>4</v>
      </c>
      <c r="E17" s="71"/>
      <c r="F17" s="42"/>
    </row>
    <row r="18" spans="1:14" s="26" customFormat="1" ht="11.25" customHeight="1">
      <c r="A18" s="88"/>
      <c r="B18" s="88" t="s">
        <v>740</v>
      </c>
      <c r="C18" s="80"/>
      <c r="D18" s="81">
        <v>4.1</v>
      </c>
      <c r="E18" s="71"/>
      <c r="F18" s="42"/>
      <c r="K18" s="97"/>
      <c r="L18" s="97"/>
      <c r="M18" s="97"/>
      <c r="N18" s="97"/>
    </row>
    <row r="19" spans="1:14" s="26" customFormat="1" ht="11.25" customHeight="1">
      <c r="A19" s="88"/>
      <c r="B19" s="88" t="s">
        <v>896</v>
      </c>
      <c r="C19" s="80"/>
      <c r="D19" s="81">
        <v>11</v>
      </c>
      <c r="E19" s="71"/>
      <c r="F19" s="42"/>
      <c r="K19" s="94"/>
      <c r="L19" s="94"/>
      <c r="M19" s="94"/>
      <c r="N19" s="7"/>
    </row>
    <row r="20" spans="1:14" s="23" customFormat="1" ht="11.25" customHeight="1">
      <c r="A20" s="323" t="s">
        <v>897</v>
      </c>
      <c r="B20" s="324"/>
      <c r="C20" s="82">
        <v>16.9</v>
      </c>
      <c r="D20" s="83"/>
      <c r="E20" s="70"/>
      <c r="F20" s="68"/>
      <c r="K20" s="95"/>
      <c r="L20" s="95"/>
      <c r="M20" s="95"/>
      <c r="N20" s="95"/>
    </row>
    <row r="21" spans="1:14" s="26" customFormat="1" ht="11.25" customHeight="1">
      <c r="A21" s="88"/>
      <c r="B21" s="88" t="s">
        <v>791</v>
      </c>
      <c r="C21" s="80"/>
      <c r="D21" s="81">
        <v>4.1</v>
      </c>
      <c r="E21" s="71"/>
      <c r="F21" s="42"/>
      <c r="K21" s="7"/>
      <c r="L21" s="7"/>
      <c r="M21" s="7"/>
      <c r="N21" s="7"/>
    </row>
    <row r="22" spans="1:14" s="26" customFormat="1" ht="11.25" customHeight="1">
      <c r="A22" s="88"/>
      <c r="B22" s="88" t="s">
        <v>794</v>
      </c>
      <c r="C22" s="80"/>
      <c r="D22" s="81">
        <v>6.5</v>
      </c>
      <c r="E22" s="71"/>
      <c r="F22" s="42"/>
      <c r="K22" s="96"/>
      <c r="L22" s="96"/>
      <c r="M22" s="96"/>
      <c r="N22" s="7"/>
    </row>
    <row r="23" spans="1:14" s="26" customFormat="1" ht="11.25" customHeight="1">
      <c r="A23" s="88"/>
      <c r="B23" s="88" t="s">
        <v>743</v>
      </c>
      <c r="C23" s="80"/>
      <c r="D23" s="81">
        <v>0.6</v>
      </c>
      <c r="E23" s="71"/>
      <c r="F23" s="42"/>
      <c r="K23" s="7"/>
      <c r="L23" s="8"/>
      <c r="M23" s="7"/>
      <c r="N23" s="7"/>
    </row>
    <row r="24" spans="1:14" s="26" customFormat="1" ht="11.25" customHeight="1">
      <c r="A24" s="88"/>
      <c r="B24" s="88" t="s">
        <v>745</v>
      </c>
      <c r="C24" s="80"/>
      <c r="D24" s="81">
        <v>1</v>
      </c>
      <c r="E24" s="71"/>
      <c r="F24" s="42"/>
      <c r="K24" s="76"/>
      <c r="L24" s="76"/>
      <c r="M24" s="76"/>
      <c r="N24" s="7"/>
    </row>
    <row r="25" spans="1:6" s="26" customFormat="1" ht="11.25" customHeight="1">
      <c r="A25" s="88"/>
      <c r="B25" s="88" t="s">
        <v>3</v>
      </c>
      <c r="C25" s="80"/>
      <c r="D25" s="81">
        <v>1</v>
      </c>
      <c r="E25" s="71"/>
      <c r="F25" s="42"/>
    </row>
    <row r="26" spans="1:6" s="26" customFormat="1" ht="11.25" customHeight="1">
      <c r="A26" s="88"/>
      <c r="B26" s="88" t="s">
        <v>32</v>
      </c>
      <c r="C26" s="80"/>
      <c r="D26" s="81">
        <v>2.7</v>
      </c>
      <c r="E26" s="71"/>
      <c r="F26" s="42"/>
    </row>
    <row r="27" spans="1:6" s="26" customFormat="1" ht="11.25" customHeight="1">
      <c r="A27" s="88"/>
      <c r="B27" s="88" t="s">
        <v>898</v>
      </c>
      <c r="C27" s="80"/>
      <c r="D27" s="81">
        <v>1</v>
      </c>
      <c r="E27" s="71"/>
      <c r="F27" s="42"/>
    </row>
    <row r="28" spans="1:6" s="23" customFormat="1" ht="11.25" customHeight="1">
      <c r="A28" s="323" t="s">
        <v>748</v>
      </c>
      <c r="B28" s="324"/>
      <c r="C28" s="82">
        <v>12.6</v>
      </c>
      <c r="D28" s="83"/>
      <c r="E28" s="70"/>
      <c r="F28" s="68"/>
    </row>
    <row r="29" spans="1:6" s="26" customFormat="1" ht="11.25" customHeight="1">
      <c r="A29" s="88"/>
      <c r="B29" s="88" t="s">
        <v>899</v>
      </c>
      <c r="C29" s="80"/>
      <c r="D29" s="81">
        <v>3.6</v>
      </c>
      <c r="E29" s="71"/>
      <c r="F29" s="42"/>
    </row>
    <row r="30" spans="1:6" s="26" customFormat="1" ht="11.25" customHeight="1">
      <c r="A30" s="88"/>
      <c r="B30" s="88" t="s">
        <v>36</v>
      </c>
      <c r="C30" s="80"/>
      <c r="D30" s="81">
        <v>9</v>
      </c>
      <c r="E30" s="71"/>
      <c r="F30" s="42"/>
    </row>
    <row r="31" spans="1:6" s="23" customFormat="1" ht="11.25" customHeight="1">
      <c r="A31" s="323" t="s">
        <v>900</v>
      </c>
      <c r="B31" s="324"/>
      <c r="C31" s="82">
        <v>14.5</v>
      </c>
      <c r="D31" s="83"/>
      <c r="E31" s="70"/>
      <c r="F31" s="68"/>
    </row>
    <row r="32" spans="1:6" s="26" customFormat="1" ht="11.25" customHeight="1">
      <c r="A32" s="88"/>
      <c r="B32" s="88" t="s">
        <v>37</v>
      </c>
      <c r="C32" s="80"/>
      <c r="D32" s="81">
        <v>4.6</v>
      </c>
      <c r="E32" s="71"/>
      <c r="F32" s="42"/>
    </row>
    <row r="33" spans="1:6" s="26" customFormat="1" ht="11.25" customHeight="1">
      <c r="A33" s="88"/>
      <c r="B33" s="88" t="s">
        <v>1016</v>
      </c>
      <c r="C33" s="80"/>
      <c r="D33" s="81">
        <v>3.6</v>
      </c>
      <c r="E33" s="71"/>
      <c r="F33" s="42"/>
    </row>
    <row r="34" spans="1:6" s="26" customFormat="1" ht="11.25" customHeight="1">
      <c r="A34" s="88"/>
      <c r="B34" s="88" t="s">
        <v>4</v>
      </c>
      <c r="C34" s="80"/>
      <c r="D34" s="63">
        <v>2.2</v>
      </c>
      <c r="E34" s="71"/>
      <c r="F34" s="42"/>
    </row>
    <row r="35" spans="1:6" s="26" customFormat="1" ht="11.25" customHeight="1">
      <c r="A35" s="88"/>
      <c r="B35" s="88" t="s">
        <v>927</v>
      </c>
      <c r="C35" s="80"/>
      <c r="D35" s="81">
        <v>2.1</v>
      </c>
      <c r="E35" s="71"/>
      <c r="F35" s="42"/>
    </row>
    <row r="36" spans="1:6" s="26" customFormat="1" ht="11.25" customHeight="1">
      <c r="A36" s="88"/>
      <c r="B36" s="88" t="s">
        <v>928</v>
      </c>
      <c r="C36" s="80"/>
      <c r="D36" s="81">
        <v>2</v>
      </c>
      <c r="E36" s="71"/>
      <c r="F36" s="42"/>
    </row>
    <row r="37" spans="1:6" s="23" customFormat="1" ht="11.25" customHeight="1">
      <c r="A37" s="323" t="s">
        <v>929</v>
      </c>
      <c r="B37" s="324"/>
      <c r="C37" s="82">
        <v>23.9</v>
      </c>
      <c r="D37" s="83"/>
      <c r="E37" s="70"/>
      <c r="F37" s="68"/>
    </row>
    <row r="38" spans="1:6" s="26" customFormat="1" ht="11.25" customHeight="1">
      <c r="A38" s="88"/>
      <c r="B38" s="88" t="s">
        <v>930</v>
      </c>
      <c r="C38" s="80"/>
      <c r="D38" s="81">
        <v>3.1</v>
      </c>
      <c r="E38" s="71"/>
      <c r="F38" s="42"/>
    </row>
    <row r="39" spans="1:6" s="26" customFormat="1" ht="11.25" customHeight="1">
      <c r="A39" s="88"/>
      <c r="B39" s="88" t="s">
        <v>935</v>
      </c>
      <c r="C39" s="80"/>
      <c r="D39" s="81">
        <v>7.4</v>
      </c>
      <c r="E39" s="71"/>
      <c r="F39" s="42"/>
    </row>
    <row r="40" spans="1:6" s="26" customFormat="1" ht="11.25" customHeight="1">
      <c r="A40" s="88"/>
      <c r="B40" s="88" t="s">
        <v>931</v>
      </c>
      <c r="C40" s="80"/>
      <c r="D40" s="81">
        <v>3.9</v>
      </c>
      <c r="E40" s="71"/>
      <c r="F40" s="42"/>
    </row>
    <row r="41" spans="1:6" s="26" customFormat="1" ht="11.25" customHeight="1">
      <c r="A41" s="88"/>
      <c r="B41" s="88" t="s">
        <v>932</v>
      </c>
      <c r="C41" s="80"/>
      <c r="D41" s="81">
        <v>3.8</v>
      </c>
      <c r="E41" s="71"/>
      <c r="F41" s="42"/>
    </row>
    <row r="42" spans="1:6" s="26" customFormat="1" ht="11.25" customHeight="1">
      <c r="A42" s="88"/>
      <c r="B42" s="88" t="s">
        <v>933</v>
      </c>
      <c r="C42" s="80"/>
      <c r="D42" s="81">
        <v>4.4</v>
      </c>
      <c r="E42" s="71"/>
      <c r="F42" s="42"/>
    </row>
    <row r="43" spans="1:6" s="23" customFormat="1" ht="11.25" customHeight="1">
      <c r="A43" s="88"/>
      <c r="B43" s="88" t="s">
        <v>934</v>
      </c>
      <c r="C43" s="80"/>
      <c r="D43" s="81">
        <v>1.3</v>
      </c>
      <c r="E43" s="70"/>
      <c r="F43" s="68"/>
    </row>
    <row r="44" spans="1:6" ht="11.25" customHeight="1">
      <c r="A44" s="323" t="s">
        <v>1562</v>
      </c>
      <c r="B44" s="323"/>
      <c r="C44" s="84">
        <v>100</v>
      </c>
      <c r="D44" s="85">
        <v>100</v>
      </c>
      <c r="E44" s="72"/>
      <c r="F44" s="5"/>
    </row>
    <row r="45" spans="1:6" ht="11.25" customHeight="1">
      <c r="A45" s="36"/>
      <c r="B45" s="36"/>
      <c r="C45" s="91"/>
      <c r="D45" s="13"/>
      <c r="E45" s="72"/>
      <c r="F45" s="5"/>
    </row>
    <row r="46" spans="1:5" s="24" customFormat="1" ht="11.25" customHeight="1">
      <c r="A46" s="10" t="s">
        <v>1572</v>
      </c>
      <c r="B46" s="36"/>
      <c r="C46" s="91"/>
      <c r="D46" s="13"/>
      <c r="E46" s="89"/>
    </row>
    <row r="47" spans="1:5" ht="11.25" customHeight="1">
      <c r="A47" s="10" t="s">
        <v>1573</v>
      </c>
      <c r="B47" s="36"/>
      <c r="C47" s="91"/>
      <c r="D47" s="13"/>
      <c r="E47" s="17"/>
    </row>
    <row r="48" spans="1:5" ht="11.25" customHeight="1">
      <c r="A48" s="7"/>
      <c r="C48" s="6"/>
      <c r="E48" s="17"/>
    </row>
    <row r="49" spans="1:5" ht="11.25" customHeight="1">
      <c r="A49" s="36"/>
      <c r="B49" s="36"/>
      <c r="C49" s="13"/>
      <c r="D49" s="13"/>
      <c r="E49" s="13"/>
    </row>
    <row r="50" spans="1:5" ht="11.25" customHeight="1">
      <c r="A50" s="312" t="s">
        <v>1059</v>
      </c>
      <c r="B50" s="312"/>
      <c r="C50" s="13"/>
      <c r="D50" s="13"/>
      <c r="E50" s="13"/>
    </row>
    <row r="51" spans="1:5" ht="11.25" customHeight="1">
      <c r="A51" s="36"/>
      <c r="B51" s="36"/>
      <c r="C51" s="13"/>
      <c r="D51" s="13"/>
      <c r="E51" s="13"/>
    </row>
    <row r="52" spans="1:5" ht="11.25" customHeight="1">
      <c r="A52" s="36"/>
      <c r="B52" s="36"/>
      <c r="C52" s="13"/>
      <c r="D52" s="13"/>
      <c r="E52" s="13"/>
    </row>
    <row r="53" spans="1:5" ht="11.25" customHeight="1">
      <c r="A53" s="36"/>
      <c r="B53" s="36"/>
      <c r="C53" s="13"/>
      <c r="D53" s="13"/>
      <c r="E53" s="13"/>
    </row>
    <row r="54" spans="1:5" ht="11.25" customHeight="1">
      <c r="A54" s="36"/>
      <c r="B54" s="36"/>
      <c r="C54" s="13"/>
      <c r="D54" s="13"/>
      <c r="E54" s="13"/>
    </row>
    <row r="55" spans="1:5" ht="11.25" customHeight="1">
      <c r="A55" s="36"/>
      <c r="B55" s="36"/>
      <c r="C55" s="13"/>
      <c r="D55" s="13"/>
      <c r="E55" s="13"/>
    </row>
    <row r="56" spans="1:5" ht="11.25" customHeight="1">
      <c r="A56" s="36"/>
      <c r="B56" s="36"/>
      <c r="C56" s="13"/>
      <c r="D56" s="13"/>
      <c r="E56" s="13"/>
    </row>
    <row r="57" spans="1:5" ht="11.25" customHeight="1">
      <c r="A57" s="36"/>
      <c r="B57" s="36"/>
      <c r="C57" s="13"/>
      <c r="D57" s="13"/>
      <c r="E57" s="13"/>
    </row>
    <row r="58" spans="1:5" ht="11.25" customHeight="1">
      <c r="A58" s="36"/>
      <c r="B58" s="36"/>
      <c r="C58" s="13"/>
      <c r="D58" s="13"/>
      <c r="E58" s="13"/>
    </row>
    <row r="59" spans="1:5" ht="11.25" customHeight="1">
      <c r="A59" s="36"/>
      <c r="B59" s="36"/>
      <c r="C59" s="13"/>
      <c r="D59" s="13"/>
      <c r="E59" s="13"/>
    </row>
    <row r="60" spans="1:5" ht="11.25" customHeight="1">
      <c r="A60" s="36"/>
      <c r="B60" s="36"/>
      <c r="C60" s="13"/>
      <c r="D60" s="13"/>
      <c r="E60" s="13"/>
    </row>
    <row r="61" spans="1:5" ht="11.25" customHeight="1">
      <c r="A61" s="36"/>
      <c r="B61" s="36"/>
      <c r="C61" s="13"/>
      <c r="D61" s="13"/>
      <c r="E61" s="13"/>
    </row>
    <row r="62" spans="1:5" ht="11.25" customHeight="1">
      <c r="A62" s="36"/>
      <c r="B62" s="36"/>
      <c r="C62" s="13"/>
      <c r="D62" s="13"/>
      <c r="E62" s="13"/>
    </row>
    <row r="63" spans="1:5" ht="11.25" customHeight="1">
      <c r="A63" s="36"/>
      <c r="B63" s="36"/>
      <c r="C63" s="13"/>
      <c r="D63" s="13"/>
      <c r="E63" s="13"/>
    </row>
    <row r="64" spans="1:5" ht="11.25" customHeight="1">
      <c r="A64" s="36"/>
      <c r="B64" s="36"/>
      <c r="C64" s="13"/>
      <c r="D64" s="13"/>
      <c r="E64" s="13"/>
    </row>
    <row r="65" spans="1:5" ht="11.25" customHeight="1">
      <c r="A65" s="36"/>
      <c r="B65" s="36"/>
      <c r="C65" s="13"/>
      <c r="D65" s="13"/>
      <c r="E65" s="13"/>
    </row>
    <row r="66" spans="1:5" ht="11.25" customHeight="1">
      <c r="A66" s="36"/>
      <c r="B66" s="36"/>
      <c r="C66" s="13"/>
      <c r="D66" s="13"/>
      <c r="E66" s="13"/>
    </row>
    <row r="67" spans="1:5" ht="11.25" customHeight="1">
      <c r="A67" s="36"/>
      <c r="B67" s="36"/>
      <c r="C67" s="13"/>
      <c r="D67" s="13"/>
      <c r="E67" s="13"/>
    </row>
    <row r="68" spans="1:5" ht="11.25" customHeight="1">
      <c r="A68" s="36"/>
      <c r="B68" s="36"/>
      <c r="C68" s="13"/>
      <c r="D68" s="13"/>
      <c r="E68" s="13"/>
    </row>
    <row r="69" spans="1:5" ht="11.25" customHeight="1">
      <c r="A69" s="36"/>
      <c r="B69" s="36"/>
      <c r="C69" s="13"/>
      <c r="D69" s="13"/>
      <c r="E69" s="13"/>
    </row>
    <row r="70" spans="1:5" ht="11.25" customHeight="1">
      <c r="A70" s="36"/>
      <c r="B70" s="36"/>
      <c r="C70" s="13"/>
      <c r="D70" s="13"/>
      <c r="E70" s="13"/>
    </row>
    <row r="71" spans="1:5" ht="11.25" customHeight="1">
      <c r="A71" s="36"/>
      <c r="B71" s="36"/>
      <c r="C71" s="13"/>
      <c r="D71" s="13"/>
      <c r="E71" s="13"/>
    </row>
    <row r="72" spans="1:5" ht="11.25" customHeight="1">
      <c r="A72" s="36"/>
      <c r="B72" s="36"/>
      <c r="C72" s="13"/>
      <c r="D72" s="13"/>
      <c r="E72" s="13"/>
    </row>
    <row r="73" spans="1:5" ht="11.25" customHeight="1">
      <c r="A73" s="36"/>
      <c r="B73" s="36"/>
      <c r="C73" s="13"/>
      <c r="D73" s="13"/>
      <c r="E73" s="13"/>
    </row>
    <row r="74" spans="1:5" ht="11.25" customHeight="1">
      <c r="A74" s="36"/>
      <c r="B74" s="36"/>
      <c r="C74" s="13"/>
      <c r="D74" s="13"/>
      <c r="E74" s="13"/>
    </row>
    <row r="75" spans="1:5" ht="11.25" customHeight="1">
      <c r="A75" s="36"/>
      <c r="B75" s="36"/>
      <c r="C75" s="13"/>
      <c r="D75" s="13"/>
      <c r="E75" s="13"/>
    </row>
    <row r="76" spans="1:5" ht="11.25" customHeight="1">
      <c r="A76" s="36"/>
      <c r="B76" s="36"/>
      <c r="C76" s="13"/>
      <c r="D76" s="13"/>
      <c r="E76" s="13"/>
    </row>
    <row r="77" spans="1:5" ht="11.25" customHeight="1">
      <c r="A77" s="36"/>
      <c r="B77" s="36"/>
      <c r="C77" s="13"/>
      <c r="D77" s="13"/>
      <c r="E77" s="13"/>
    </row>
    <row r="78" spans="1:5" ht="11.25" customHeight="1">
      <c r="A78" s="36"/>
      <c r="B78" s="36"/>
      <c r="C78" s="13"/>
      <c r="D78" s="13"/>
      <c r="E78" s="13"/>
    </row>
    <row r="79" spans="1:5" ht="11.25" customHeight="1">
      <c r="A79" s="36"/>
      <c r="B79" s="36"/>
      <c r="C79" s="13"/>
      <c r="D79" s="13"/>
      <c r="E79" s="13"/>
    </row>
    <row r="80" spans="1:5" ht="11.25" customHeight="1">
      <c r="A80" s="36"/>
      <c r="B80" s="36"/>
      <c r="C80" s="13"/>
      <c r="D80" s="13"/>
      <c r="E80" s="13"/>
    </row>
    <row r="81" spans="1:5" ht="11.25" customHeight="1">
      <c r="A81" s="36"/>
      <c r="B81" s="36"/>
      <c r="C81" s="13"/>
      <c r="D81" s="13"/>
      <c r="E81" s="13"/>
    </row>
    <row r="82" spans="1:5" ht="11.25" customHeight="1">
      <c r="A82" s="36"/>
      <c r="B82" s="36"/>
      <c r="C82" s="13"/>
      <c r="D82" s="13"/>
      <c r="E82" s="13"/>
    </row>
    <row r="83" spans="1:5" ht="11.25" customHeight="1">
      <c r="A83" s="36"/>
      <c r="B83" s="36"/>
      <c r="C83" s="13"/>
      <c r="D83" s="13"/>
      <c r="E83" s="13"/>
    </row>
    <row r="84" spans="1:5" ht="11.25" customHeight="1">
      <c r="A84" s="36"/>
      <c r="B84" s="36"/>
      <c r="C84" s="13"/>
      <c r="D84" s="13"/>
      <c r="E84" s="13"/>
    </row>
    <row r="85" spans="1:5" ht="11.25" customHeight="1">
      <c r="A85" s="36"/>
      <c r="B85" s="36"/>
      <c r="C85" s="13"/>
      <c r="D85" s="13"/>
      <c r="E85" s="13"/>
    </row>
    <row r="86" spans="1:5" ht="11.25" customHeight="1">
      <c r="A86" s="36"/>
      <c r="B86" s="36"/>
      <c r="C86" s="13"/>
      <c r="D86" s="13"/>
      <c r="E86" s="13"/>
    </row>
    <row r="87" spans="1:5" ht="11.25" customHeight="1">
      <c r="A87" s="36"/>
      <c r="B87" s="36"/>
      <c r="C87" s="13"/>
      <c r="D87" s="13"/>
      <c r="E87" s="13"/>
    </row>
    <row r="88" spans="1:5" ht="11.25" customHeight="1">
      <c r="A88" s="36"/>
      <c r="B88" s="36"/>
      <c r="C88" s="13"/>
      <c r="D88" s="13"/>
      <c r="E88" s="13"/>
    </row>
    <row r="89" spans="1:5" ht="11.25" customHeight="1">
      <c r="A89" s="36"/>
      <c r="B89" s="36"/>
      <c r="C89" s="13"/>
      <c r="D89" s="13"/>
      <c r="E89" s="13"/>
    </row>
    <row r="90" spans="1:5" ht="11.25" customHeight="1">
      <c r="A90" s="36"/>
      <c r="B90" s="36"/>
      <c r="C90" s="13"/>
      <c r="D90" s="13"/>
      <c r="E90" s="13"/>
    </row>
    <row r="91" spans="1:5" ht="11.25" customHeight="1">
      <c r="A91" s="36"/>
      <c r="B91" s="36"/>
      <c r="C91" s="13"/>
      <c r="D91" s="13"/>
      <c r="E91" s="13"/>
    </row>
    <row r="92" spans="1:5" ht="11.25" customHeight="1">
      <c r="A92" s="36"/>
      <c r="B92" s="36"/>
      <c r="C92" s="13"/>
      <c r="D92" s="13"/>
      <c r="E92" s="13"/>
    </row>
    <row r="93" spans="1:5" ht="11.25" customHeight="1">
      <c r="A93" s="36"/>
      <c r="B93" s="36"/>
      <c r="C93" s="13"/>
      <c r="D93" s="13"/>
      <c r="E93" s="13"/>
    </row>
    <row r="94" spans="1:5" ht="11.25" customHeight="1">
      <c r="A94" s="36"/>
      <c r="B94" s="36"/>
      <c r="C94" s="13"/>
      <c r="D94" s="13"/>
      <c r="E94" s="13"/>
    </row>
    <row r="95" spans="1:5" ht="11.25" customHeight="1">
      <c r="A95" s="36"/>
      <c r="B95" s="36"/>
      <c r="C95" s="13"/>
      <c r="D95" s="13"/>
      <c r="E95" s="13"/>
    </row>
    <row r="96" spans="1:5" ht="11.25" customHeight="1">
      <c r="A96" s="36"/>
      <c r="B96" s="36"/>
      <c r="C96" s="13"/>
      <c r="D96" s="13"/>
      <c r="E96" s="13"/>
    </row>
    <row r="97" spans="1:5" ht="11.25" customHeight="1">
      <c r="A97" s="36"/>
      <c r="B97" s="36"/>
      <c r="C97" s="13"/>
      <c r="D97" s="13"/>
      <c r="E97" s="13"/>
    </row>
    <row r="98" spans="1:5" ht="11.25" customHeight="1">
      <c r="A98" s="36"/>
      <c r="B98" s="36"/>
      <c r="C98" s="13"/>
      <c r="D98" s="13"/>
      <c r="E98" s="13"/>
    </row>
    <row r="99" spans="1:5" ht="11.25" customHeight="1">
      <c r="A99" s="36"/>
      <c r="B99" s="36"/>
      <c r="C99" s="13"/>
      <c r="D99" s="13"/>
      <c r="E99" s="13"/>
    </row>
    <row r="100" spans="1:5" ht="11.25" customHeight="1">
      <c r="A100" s="36"/>
      <c r="B100" s="36"/>
      <c r="C100" s="13"/>
      <c r="D100" s="13"/>
      <c r="E100" s="13"/>
    </row>
    <row r="101" spans="1:5" ht="11.25" customHeight="1">
      <c r="A101" s="36"/>
      <c r="B101" s="36"/>
      <c r="C101" s="13"/>
      <c r="D101" s="13"/>
      <c r="E101" s="13"/>
    </row>
    <row r="102" spans="1:5" ht="11.25" customHeight="1">
      <c r="A102" s="36"/>
      <c r="B102" s="36"/>
      <c r="C102" s="13"/>
      <c r="D102" s="13"/>
      <c r="E102" s="13"/>
    </row>
    <row r="103" spans="1:5" ht="11.25" customHeight="1">
      <c r="A103" s="36"/>
      <c r="B103" s="36"/>
      <c r="C103" s="13"/>
      <c r="D103" s="13"/>
      <c r="E103" s="13"/>
    </row>
    <row r="104" spans="1:5" ht="11.25" customHeight="1">
      <c r="A104" s="36"/>
      <c r="B104" s="36"/>
      <c r="C104" s="13"/>
      <c r="D104" s="13"/>
      <c r="E104" s="13"/>
    </row>
    <row r="105" spans="1:5" ht="11.25" customHeight="1">
      <c r="A105" s="36"/>
      <c r="B105" s="36"/>
      <c r="C105" s="13"/>
      <c r="D105" s="13"/>
      <c r="E105" s="13"/>
    </row>
    <row r="106" spans="1:5" ht="11.25" customHeight="1">
      <c r="A106" s="36"/>
      <c r="B106" s="36"/>
      <c r="C106" s="13"/>
      <c r="D106" s="13"/>
      <c r="E106" s="13"/>
    </row>
    <row r="107" spans="1:5" ht="11.25" customHeight="1">
      <c r="A107" s="36"/>
      <c r="B107" s="36"/>
      <c r="C107" s="13"/>
      <c r="D107" s="13"/>
      <c r="E107" s="13"/>
    </row>
    <row r="108" spans="1:5" ht="11.25" customHeight="1">
      <c r="A108" s="36"/>
      <c r="B108" s="36"/>
      <c r="C108" s="13"/>
      <c r="D108" s="13"/>
      <c r="E108" s="13"/>
    </row>
    <row r="109" spans="1:5" ht="11.25" customHeight="1">
      <c r="A109" s="36"/>
      <c r="B109" s="36"/>
      <c r="C109" s="13"/>
      <c r="D109" s="13"/>
      <c r="E109" s="13"/>
    </row>
    <row r="110" spans="1:5" ht="11.25" customHeight="1">
      <c r="A110" s="36"/>
      <c r="B110" s="36"/>
      <c r="C110" s="13"/>
      <c r="D110" s="13"/>
      <c r="E110" s="13"/>
    </row>
    <row r="111" spans="1:5" ht="11.25" customHeight="1">
      <c r="A111" s="36"/>
      <c r="B111" s="36"/>
      <c r="C111" s="13"/>
      <c r="D111" s="13"/>
      <c r="E111" s="13"/>
    </row>
    <row r="112" spans="1:5" ht="11.25" customHeight="1">
      <c r="A112" s="36"/>
      <c r="B112" s="36"/>
      <c r="C112" s="13"/>
      <c r="D112" s="13"/>
      <c r="E112" s="13"/>
    </row>
    <row r="113" spans="1:5" ht="11.25" customHeight="1">
      <c r="A113" s="36"/>
      <c r="B113" s="36"/>
      <c r="C113" s="13"/>
      <c r="D113" s="13"/>
      <c r="E113" s="13"/>
    </row>
    <row r="114" spans="1:5" ht="11.25" customHeight="1">
      <c r="A114" s="36"/>
      <c r="B114" s="36"/>
      <c r="C114" s="13"/>
      <c r="D114" s="13"/>
      <c r="E114" s="13"/>
    </row>
    <row r="115" spans="1:5" ht="11.25" customHeight="1">
      <c r="A115" s="36"/>
      <c r="B115" s="36"/>
      <c r="C115" s="13"/>
      <c r="D115" s="13"/>
      <c r="E115" s="13"/>
    </row>
    <row r="116" spans="1:5" ht="11.25" customHeight="1">
      <c r="A116" s="36"/>
      <c r="B116" s="36"/>
      <c r="C116" s="13"/>
      <c r="D116" s="13"/>
      <c r="E116" s="13"/>
    </row>
    <row r="117" spans="1:5" ht="11.25" customHeight="1">
      <c r="A117" s="36"/>
      <c r="B117" s="36"/>
      <c r="C117" s="13"/>
      <c r="D117" s="13"/>
      <c r="E117" s="13"/>
    </row>
    <row r="118" spans="1:5" ht="11.25" customHeight="1">
      <c r="A118" s="36"/>
      <c r="B118" s="36"/>
      <c r="C118" s="13"/>
      <c r="D118" s="13"/>
      <c r="E118" s="13"/>
    </row>
    <row r="119" spans="1:5" ht="11.25" customHeight="1">
      <c r="A119" s="36"/>
      <c r="B119" s="36"/>
      <c r="C119" s="13"/>
      <c r="D119" s="13"/>
      <c r="E119" s="13"/>
    </row>
    <row r="120" spans="1:5" ht="11.25" customHeight="1">
      <c r="A120" s="36"/>
      <c r="B120" s="36"/>
      <c r="C120" s="13"/>
      <c r="D120" s="13"/>
      <c r="E120" s="13"/>
    </row>
    <row r="121" spans="1:5" ht="11.25" customHeight="1">
      <c r="A121" s="36"/>
      <c r="B121" s="36"/>
      <c r="C121" s="13"/>
      <c r="D121" s="13"/>
      <c r="E121" s="13"/>
    </row>
    <row r="122" spans="1:5" ht="11.25" customHeight="1">
      <c r="A122" s="36"/>
      <c r="B122" s="36"/>
      <c r="C122" s="13"/>
      <c r="D122" s="13"/>
      <c r="E122" s="13"/>
    </row>
    <row r="123" spans="1:5" ht="11.25" customHeight="1">
      <c r="A123" s="36"/>
      <c r="B123" s="36"/>
      <c r="C123" s="13"/>
      <c r="D123" s="13"/>
      <c r="E123" s="13"/>
    </row>
    <row r="124" spans="1:5" ht="11.25" customHeight="1">
      <c r="A124" s="36"/>
      <c r="B124" s="36"/>
      <c r="C124" s="13"/>
      <c r="D124" s="13"/>
      <c r="E124" s="13"/>
    </row>
    <row r="125" spans="1:5" ht="11.25" customHeight="1">
      <c r="A125" s="36"/>
      <c r="B125" s="36"/>
      <c r="C125" s="13"/>
      <c r="D125" s="13"/>
      <c r="E125" s="13"/>
    </row>
    <row r="126" spans="1:5" ht="11.25" customHeight="1">
      <c r="A126" s="36"/>
      <c r="B126" s="36"/>
      <c r="C126" s="13"/>
      <c r="D126" s="13"/>
      <c r="E126" s="13"/>
    </row>
    <row r="127" spans="1:5" ht="11.25" customHeight="1">
      <c r="A127" s="36"/>
      <c r="B127" s="36"/>
      <c r="C127" s="13"/>
      <c r="D127" s="13"/>
      <c r="E127" s="13"/>
    </row>
    <row r="128" spans="1:5" ht="11.25" customHeight="1">
      <c r="A128" s="36"/>
      <c r="B128" s="36"/>
      <c r="C128" s="13"/>
      <c r="D128" s="13"/>
      <c r="E128" s="13"/>
    </row>
    <row r="129" spans="1:5" ht="11.25" customHeight="1">
      <c r="A129" s="36"/>
      <c r="B129" s="36"/>
      <c r="C129" s="13"/>
      <c r="D129" s="13"/>
      <c r="E129" s="13"/>
    </row>
    <row r="130" spans="1:5" ht="11.25" customHeight="1">
      <c r="A130" s="36"/>
      <c r="B130" s="36"/>
      <c r="C130" s="13"/>
      <c r="D130" s="13"/>
      <c r="E130" s="13"/>
    </row>
    <row r="131" spans="1:5" ht="11.25" customHeight="1">
      <c r="A131" s="36"/>
      <c r="B131" s="36"/>
      <c r="C131" s="13"/>
      <c r="D131" s="13"/>
      <c r="E131" s="13"/>
    </row>
    <row r="132" spans="1:5" ht="11.25" customHeight="1">
      <c r="A132" s="36"/>
      <c r="B132" s="36"/>
      <c r="C132" s="13"/>
      <c r="D132" s="13"/>
      <c r="E132" s="13"/>
    </row>
    <row r="133" spans="1:5" ht="11.25" customHeight="1">
      <c r="A133" s="36"/>
      <c r="B133" s="36"/>
      <c r="C133" s="13"/>
      <c r="D133" s="13"/>
      <c r="E133" s="13"/>
    </row>
    <row r="134" spans="1:5" ht="11.25" customHeight="1">
      <c r="A134" s="36"/>
      <c r="B134" s="36"/>
      <c r="C134" s="13"/>
      <c r="D134" s="13"/>
      <c r="E134" s="13"/>
    </row>
    <row r="135" spans="1:5" ht="11.25" customHeight="1">
      <c r="A135" s="36"/>
      <c r="B135" s="36"/>
      <c r="C135" s="13"/>
      <c r="D135" s="13"/>
      <c r="E135" s="13"/>
    </row>
    <row r="136" spans="1:5" ht="11.25" customHeight="1">
      <c r="A136" s="36"/>
      <c r="B136" s="36"/>
      <c r="C136" s="13"/>
      <c r="D136" s="13"/>
      <c r="E136" s="13"/>
    </row>
    <row r="137" spans="1:5" ht="11.25" customHeight="1">
      <c r="A137" s="36"/>
      <c r="B137" s="36"/>
      <c r="C137" s="13"/>
      <c r="D137" s="13"/>
      <c r="E137" s="13"/>
    </row>
    <row r="138" spans="1:5" ht="11.25" customHeight="1">
      <c r="A138" s="36"/>
      <c r="B138" s="36"/>
      <c r="C138" s="13"/>
      <c r="D138" s="13"/>
      <c r="E138" s="13"/>
    </row>
    <row r="139" spans="1:5" ht="11.25" customHeight="1">
      <c r="A139" s="36"/>
      <c r="B139" s="36"/>
      <c r="C139" s="13"/>
      <c r="D139" s="13"/>
      <c r="E139" s="13"/>
    </row>
    <row r="140" spans="1:5" ht="11.25" customHeight="1">
      <c r="A140" s="36"/>
      <c r="B140" s="36"/>
      <c r="C140" s="13"/>
      <c r="D140" s="13"/>
      <c r="E140" s="13"/>
    </row>
    <row r="141" spans="1:5" ht="11.25" customHeight="1">
      <c r="A141" s="36"/>
      <c r="B141" s="36"/>
      <c r="C141" s="13"/>
      <c r="D141" s="13"/>
      <c r="E141" s="13"/>
    </row>
    <row r="142" spans="1:5" ht="11.25" customHeight="1">
      <c r="A142" s="36"/>
      <c r="B142" s="36"/>
      <c r="C142" s="13"/>
      <c r="D142" s="13"/>
      <c r="E142" s="13"/>
    </row>
    <row r="143" spans="1:5" ht="11.25" customHeight="1">
      <c r="A143" s="36"/>
      <c r="B143" s="36"/>
      <c r="C143" s="13"/>
      <c r="D143" s="13"/>
      <c r="E143" s="13"/>
    </row>
    <row r="144" spans="1:5" ht="11.25" customHeight="1">
      <c r="A144" s="36"/>
      <c r="B144" s="36"/>
      <c r="C144" s="13"/>
      <c r="D144" s="13"/>
      <c r="E144" s="13"/>
    </row>
    <row r="145" spans="1:5" ht="11.25" customHeight="1">
      <c r="A145" s="36"/>
      <c r="B145" s="36"/>
      <c r="C145" s="13"/>
      <c r="D145" s="13"/>
      <c r="E145" s="13"/>
    </row>
    <row r="146" spans="1:5" ht="11.25" customHeight="1">
      <c r="A146" s="36"/>
      <c r="B146" s="36"/>
      <c r="C146" s="13"/>
      <c r="D146" s="13"/>
      <c r="E146" s="13"/>
    </row>
    <row r="147" spans="1:5" ht="11.25" customHeight="1">
      <c r="A147" s="36"/>
      <c r="B147" s="36"/>
      <c r="C147" s="13"/>
      <c r="D147" s="13"/>
      <c r="E147" s="13"/>
    </row>
    <row r="148" spans="1:5" ht="11.25" customHeight="1">
      <c r="A148" s="36"/>
      <c r="B148" s="36"/>
      <c r="C148" s="13"/>
      <c r="D148" s="13"/>
      <c r="E148" s="13"/>
    </row>
    <row r="149" spans="1:5" ht="11.25" customHeight="1">
      <c r="A149" s="36"/>
      <c r="B149" s="36"/>
      <c r="C149" s="13"/>
      <c r="D149" s="13"/>
      <c r="E149" s="13"/>
    </row>
    <row r="150" spans="1:5" ht="11.25" customHeight="1">
      <c r="A150" s="36"/>
      <c r="B150" s="36"/>
      <c r="C150" s="13"/>
      <c r="D150" s="13"/>
      <c r="E150" s="13"/>
    </row>
    <row r="151" spans="1:5" ht="11.25" customHeight="1">
      <c r="A151" s="36"/>
      <c r="B151" s="36"/>
      <c r="C151" s="13"/>
      <c r="D151" s="13"/>
      <c r="E151" s="13"/>
    </row>
    <row r="152" spans="1:5" ht="11.25" customHeight="1">
      <c r="A152" s="36"/>
      <c r="B152" s="36"/>
      <c r="C152" s="13"/>
      <c r="D152" s="13"/>
      <c r="E152" s="13"/>
    </row>
    <row r="153" spans="1:5" ht="11.25" customHeight="1">
      <c r="A153" s="36"/>
      <c r="B153" s="36"/>
      <c r="C153" s="13"/>
      <c r="D153" s="13"/>
      <c r="E153" s="13"/>
    </row>
    <row r="154" spans="1:5" ht="11.25" customHeight="1">
      <c r="A154" s="36"/>
      <c r="B154" s="36"/>
      <c r="C154" s="13"/>
      <c r="D154" s="13"/>
      <c r="E154" s="13"/>
    </row>
    <row r="155" spans="1:5" ht="11.25" customHeight="1">
      <c r="A155" s="36"/>
      <c r="B155" s="36"/>
      <c r="C155" s="13"/>
      <c r="D155" s="13"/>
      <c r="E155" s="13"/>
    </row>
    <row r="156" spans="1:5" ht="11.25" customHeight="1">
      <c r="A156" s="36"/>
      <c r="B156" s="36"/>
      <c r="C156" s="13"/>
      <c r="D156" s="13"/>
      <c r="E156" s="13"/>
    </row>
    <row r="157" spans="1:5" ht="11.25" customHeight="1">
      <c r="A157" s="36"/>
      <c r="B157" s="36"/>
      <c r="C157" s="13"/>
      <c r="D157" s="13"/>
      <c r="E157" s="13"/>
    </row>
    <row r="158" spans="1:5" ht="11.25" customHeight="1">
      <c r="A158" s="36"/>
      <c r="B158" s="36"/>
      <c r="C158" s="13"/>
      <c r="D158" s="13"/>
      <c r="E158" s="13"/>
    </row>
    <row r="159" spans="1:5" ht="11.25" customHeight="1">
      <c r="A159" s="36"/>
      <c r="B159" s="36"/>
      <c r="C159" s="13"/>
      <c r="D159" s="13"/>
      <c r="E159" s="13"/>
    </row>
    <row r="160" spans="1:5" ht="11.25" customHeight="1">
      <c r="A160" s="36"/>
      <c r="B160" s="36"/>
      <c r="C160" s="13"/>
      <c r="D160" s="13"/>
      <c r="E160" s="13"/>
    </row>
    <row r="161" spans="1:5" ht="11.25" customHeight="1">
      <c r="A161" s="36"/>
      <c r="B161" s="36"/>
      <c r="C161" s="13"/>
      <c r="D161" s="13"/>
      <c r="E161" s="13"/>
    </row>
    <row r="162" spans="1:5" ht="11.25" customHeight="1">
      <c r="A162" s="36"/>
      <c r="B162" s="36"/>
      <c r="C162" s="13"/>
      <c r="D162" s="13"/>
      <c r="E162" s="13"/>
    </row>
    <row r="163" spans="1:5" ht="11.25" customHeight="1">
      <c r="A163" s="36"/>
      <c r="B163" s="36"/>
      <c r="C163" s="13"/>
      <c r="D163" s="13"/>
      <c r="E163" s="13"/>
    </row>
    <row r="164" spans="1:5" ht="11.25" customHeight="1">
      <c r="A164" s="36"/>
      <c r="B164" s="36"/>
      <c r="C164" s="13"/>
      <c r="D164" s="13"/>
      <c r="E164" s="13"/>
    </row>
    <row r="165" spans="1:5" ht="11.25" customHeight="1">
      <c r="A165" s="36"/>
      <c r="B165" s="36"/>
      <c r="C165" s="13"/>
      <c r="D165" s="13"/>
      <c r="E165" s="13"/>
    </row>
    <row r="166" spans="1:5" ht="11.25" customHeight="1">
      <c r="A166" s="36"/>
      <c r="B166" s="36"/>
      <c r="C166" s="13"/>
      <c r="D166" s="13"/>
      <c r="E166" s="13"/>
    </row>
    <row r="167" spans="1:5" ht="11.25" customHeight="1">
      <c r="A167" s="36"/>
      <c r="B167" s="36"/>
      <c r="C167" s="13"/>
      <c r="D167" s="13"/>
      <c r="E167" s="13"/>
    </row>
    <row r="168" spans="1:5" ht="11.25" customHeight="1">
      <c r="A168" s="36"/>
      <c r="B168" s="36"/>
      <c r="C168" s="13"/>
      <c r="D168" s="13"/>
      <c r="E168" s="13"/>
    </row>
    <row r="169" spans="1:5" ht="11.25" customHeight="1">
      <c r="A169" s="36"/>
      <c r="B169" s="36"/>
      <c r="C169" s="13"/>
      <c r="D169" s="13"/>
      <c r="E169" s="13"/>
    </row>
    <row r="170" spans="1:5" ht="11.25" customHeight="1">
      <c r="A170" s="36"/>
      <c r="B170" s="36"/>
      <c r="C170" s="13"/>
      <c r="D170" s="13"/>
      <c r="E170" s="13"/>
    </row>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spans="3:13" s="4" customFormat="1" ht="11.25" customHeight="1">
      <c r="C184"/>
      <c r="D184"/>
      <c r="E184"/>
      <c r="F184"/>
      <c r="G184"/>
      <c r="H184"/>
      <c r="I184"/>
      <c r="J184"/>
      <c r="K184"/>
      <c r="L184"/>
      <c r="M184"/>
    </row>
    <row r="185" spans="3:13" s="4" customFormat="1" ht="11.25" customHeight="1">
      <c r="C185"/>
      <c r="D185"/>
      <c r="E185"/>
      <c r="F185"/>
      <c r="G185"/>
      <c r="H185"/>
      <c r="I185"/>
      <c r="J185"/>
      <c r="K185"/>
      <c r="L185"/>
      <c r="M185"/>
    </row>
    <row r="186" spans="3:13" s="4" customFormat="1" ht="11.25" customHeight="1">
      <c r="C186"/>
      <c r="D186"/>
      <c r="E186"/>
      <c r="F186"/>
      <c r="G186"/>
      <c r="H186"/>
      <c r="I186"/>
      <c r="J186"/>
      <c r="K186"/>
      <c r="L186"/>
      <c r="M186"/>
    </row>
    <row r="187" spans="3:13" s="4" customFormat="1" ht="11.25" customHeight="1">
      <c r="C187"/>
      <c r="D187"/>
      <c r="E187"/>
      <c r="F187"/>
      <c r="G187"/>
      <c r="H187"/>
      <c r="I187"/>
      <c r="J187"/>
      <c r="K187"/>
      <c r="L187"/>
      <c r="M187"/>
    </row>
    <row r="188" spans="3:13" s="4" customFormat="1" ht="11.25" customHeight="1">
      <c r="C188"/>
      <c r="D188"/>
      <c r="E188"/>
      <c r="F188"/>
      <c r="G188"/>
      <c r="H188"/>
      <c r="I188"/>
      <c r="J188"/>
      <c r="K188"/>
      <c r="L188"/>
      <c r="M188"/>
    </row>
    <row r="189" spans="3:13" s="4" customFormat="1" ht="11.25" customHeight="1">
      <c r="C189"/>
      <c r="D189"/>
      <c r="E189"/>
      <c r="F189"/>
      <c r="G189"/>
      <c r="H189"/>
      <c r="I189"/>
      <c r="J189"/>
      <c r="K189"/>
      <c r="L189"/>
      <c r="M189"/>
    </row>
    <row r="190" spans="3:13" s="4" customFormat="1" ht="11.25" customHeight="1">
      <c r="C190"/>
      <c r="D190"/>
      <c r="E190"/>
      <c r="F190"/>
      <c r="G190"/>
      <c r="H190"/>
      <c r="I190"/>
      <c r="J190"/>
      <c r="K190"/>
      <c r="L190"/>
      <c r="M190"/>
    </row>
    <row r="191" spans="3:13" s="4" customFormat="1" ht="11.25" customHeight="1">
      <c r="C191"/>
      <c r="D191"/>
      <c r="E191"/>
      <c r="F191"/>
      <c r="G191"/>
      <c r="H191"/>
      <c r="I191"/>
      <c r="J191"/>
      <c r="K191"/>
      <c r="L191"/>
      <c r="M191"/>
    </row>
    <row r="192" spans="3:13" s="4" customFormat="1" ht="11.25" customHeight="1">
      <c r="C192"/>
      <c r="D192"/>
      <c r="E192"/>
      <c r="F192"/>
      <c r="G192"/>
      <c r="H192"/>
      <c r="I192"/>
      <c r="J192"/>
      <c r="K192"/>
      <c r="L192"/>
      <c r="M192"/>
    </row>
    <row r="193" spans="3:13" s="4" customFormat="1" ht="11.25" customHeight="1">
      <c r="C193"/>
      <c r="D193"/>
      <c r="E193"/>
      <c r="F193"/>
      <c r="G193"/>
      <c r="H193"/>
      <c r="I193"/>
      <c r="J193"/>
      <c r="K193"/>
      <c r="L193"/>
      <c r="M193"/>
    </row>
    <row r="194" spans="3:13" s="4" customFormat="1" ht="11.25" customHeight="1">
      <c r="C194"/>
      <c r="D194"/>
      <c r="E194"/>
      <c r="F194"/>
      <c r="G194"/>
      <c r="H194"/>
      <c r="I194"/>
      <c r="J194"/>
      <c r="K194"/>
      <c r="L194"/>
      <c r="M194"/>
    </row>
    <row r="195" spans="3:13" s="4" customFormat="1" ht="11.25" customHeight="1">
      <c r="C195"/>
      <c r="D195"/>
      <c r="E195"/>
      <c r="F195"/>
      <c r="G195"/>
      <c r="H195"/>
      <c r="I195"/>
      <c r="J195"/>
      <c r="K195"/>
      <c r="L195"/>
      <c r="M195"/>
    </row>
    <row r="196" spans="3:13" s="4" customFormat="1" ht="11.25" customHeight="1">
      <c r="C196"/>
      <c r="D196"/>
      <c r="E196"/>
      <c r="F196"/>
      <c r="G196"/>
      <c r="H196"/>
      <c r="I196"/>
      <c r="J196"/>
      <c r="K196"/>
      <c r="L196"/>
      <c r="M196"/>
    </row>
    <row r="197" spans="3:13" s="4" customFormat="1" ht="11.25" customHeight="1">
      <c r="C197"/>
      <c r="D197"/>
      <c r="E197"/>
      <c r="F197"/>
      <c r="G197"/>
      <c r="H197"/>
      <c r="I197"/>
      <c r="J197"/>
      <c r="K197"/>
      <c r="L197"/>
      <c r="M197"/>
    </row>
    <row r="198" spans="3:13" s="4" customFormat="1" ht="11.25" customHeight="1">
      <c r="C198"/>
      <c r="D198"/>
      <c r="E198"/>
      <c r="F198"/>
      <c r="G198"/>
      <c r="H198"/>
      <c r="I198"/>
      <c r="J198"/>
      <c r="K198"/>
      <c r="L198"/>
      <c r="M198"/>
    </row>
    <row r="199" spans="3:13" s="4" customFormat="1" ht="11.25" customHeight="1">
      <c r="C199"/>
      <c r="D199"/>
      <c r="E199"/>
      <c r="F199"/>
      <c r="G199"/>
      <c r="H199"/>
      <c r="I199"/>
      <c r="J199"/>
      <c r="K199"/>
      <c r="L199"/>
      <c r="M199"/>
    </row>
    <row r="200" spans="3:13" s="4" customFormat="1" ht="11.25" customHeight="1">
      <c r="C200"/>
      <c r="D200"/>
      <c r="E200"/>
      <c r="F200"/>
      <c r="G200"/>
      <c r="H200"/>
      <c r="I200"/>
      <c r="J200"/>
      <c r="K200"/>
      <c r="L200"/>
      <c r="M200"/>
    </row>
    <row r="201" spans="3:13" s="4" customFormat="1" ht="11.25" customHeight="1">
      <c r="C201"/>
      <c r="D201"/>
      <c r="E201"/>
      <c r="F201"/>
      <c r="G201"/>
      <c r="H201"/>
      <c r="I201"/>
      <c r="J201"/>
      <c r="K201"/>
      <c r="L201"/>
      <c r="M201"/>
    </row>
    <row r="202" spans="3:13" s="4" customFormat="1" ht="11.25" customHeight="1">
      <c r="C202"/>
      <c r="D202"/>
      <c r="E202"/>
      <c r="F202"/>
      <c r="G202"/>
      <c r="H202"/>
      <c r="I202"/>
      <c r="J202"/>
      <c r="K202"/>
      <c r="L202"/>
      <c r="M202"/>
    </row>
    <row r="203" spans="3:13" s="4" customFormat="1" ht="11.25" customHeight="1">
      <c r="C203"/>
      <c r="D203"/>
      <c r="E203"/>
      <c r="F203"/>
      <c r="G203"/>
      <c r="H203"/>
      <c r="I203"/>
      <c r="J203"/>
      <c r="K203"/>
      <c r="L203"/>
      <c r="M203"/>
    </row>
    <row r="204" spans="3:13" s="4" customFormat="1" ht="11.25" customHeight="1">
      <c r="C204"/>
      <c r="D204"/>
      <c r="E204"/>
      <c r="F204"/>
      <c r="G204"/>
      <c r="H204"/>
      <c r="I204"/>
      <c r="J204"/>
      <c r="K204"/>
      <c r="L204"/>
      <c r="M204"/>
    </row>
    <row r="205" spans="3:13" s="4" customFormat="1" ht="11.25" customHeight="1">
      <c r="C205"/>
      <c r="D205"/>
      <c r="E205"/>
      <c r="F205"/>
      <c r="G205"/>
      <c r="H205"/>
      <c r="I205"/>
      <c r="J205"/>
      <c r="K205"/>
      <c r="L205"/>
      <c r="M205"/>
    </row>
    <row r="206" spans="3:13" s="4" customFormat="1" ht="11.25" customHeight="1">
      <c r="C206"/>
      <c r="D206"/>
      <c r="E206"/>
      <c r="F206"/>
      <c r="G206"/>
      <c r="H206"/>
      <c r="I206"/>
      <c r="J206"/>
      <c r="K206"/>
      <c r="L206"/>
      <c r="M206"/>
    </row>
    <row r="207" spans="3:13" s="4" customFormat="1" ht="11.25" customHeight="1">
      <c r="C207"/>
      <c r="D207"/>
      <c r="E207"/>
      <c r="F207"/>
      <c r="G207"/>
      <c r="H207"/>
      <c r="I207"/>
      <c r="J207"/>
      <c r="K207"/>
      <c r="L207"/>
      <c r="M207"/>
    </row>
    <row r="208" spans="3:13" s="4" customFormat="1" ht="11.25" customHeight="1">
      <c r="C208"/>
      <c r="D208"/>
      <c r="E208"/>
      <c r="F208"/>
      <c r="G208"/>
      <c r="H208"/>
      <c r="I208"/>
      <c r="J208"/>
      <c r="K208"/>
      <c r="L208"/>
      <c r="M208"/>
    </row>
    <row r="209" spans="3:13" s="4" customFormat="1" ht="11.25" customHeight="1">
      <c r="C209"/>
      <c r="D209"/>
      <c r="E209"/>
      <c r="F209"/>
      <c r="G209"/>
      <c r="H209"/>
      <c r="I209"/>
      <c r="J209"/>
      <c r="K209"/>
      <c r="L209"/>
      <c r="M209"/>
    </row>
    <row r="210" spans="3:13" s="4" customFormat="1" ht="11.25" customHeight="1">
      <c r="C210"/>
      <c r="D210"/>
      <c r="E210"/>
      <c r="F210"/>
      <c r="G210"/>
      <c r="H210"/>
      <c r="I210"/>
      <c r="J210"/>
      <c r="K210"/>
      <c r="L210"/>
      <c r="M210"/>
    </row>
    <row r="211" spans="3:13" s="4" customFormat="1" ht="11.25" customHeight="1">
      <c r="C211"/>
      <c r="D211"/>
      <c r="E211"/>
      <c r="F211"/>
      <c r="G211"/>
      <c r="H211"/>
      <c r="I211"/>
      <c r="J211"/>
      <c r="K211"/>
      <c r="L211"/>
      <c r="M211"/>
    </row>
    <row r="212" spans="3:13" s="4" customFormat="1" ht="11.25" customHeight="1">
      <c r="C212"/>
      <c r="D212"/>
      <c r="E212"/>
      <c r="F212"/>
      <c r="G212"/>
      <c r="H212"/>
      <c r="I212"/>
      <c r="J212"/>
      <c r="K212"/>
      <c r="L212"/>
      <c r="M212"/>
    </row>
    <row r="213" spans="3:13" s="4" customFormat="1" ht="11.25" customHeight="1">
      <c r="C213"/>
      <c r="D213"/>
      <c r="E213"/>
      <c r="F213"/>
      <c r="G213"/>
      <c r="H213"/>
      <c r="I213"/>
      <c r="J213"/>
      <c r="K213"/>
      <c r="L213"/>
      <c r="M213"/>
    </row>
    <row r="214" spans="3:13" s="4" customFormat="1" ht="11.25" customHeight="1">
      <c r="C214"/>
      <c r="D214"/>
      <c r="E214"/>
      <c r="F214"/>
      <c r="G214"/>
      <c r="H214"/>
      <c r="I214"/>
      <c r="J214"/>
      <c r="K214"/>
      <c r="L214"/>
      <c r="M214"/>
    </row>
    <row r="215" spans="3:13" s="4" customFormat="1" ht="11.25" customHeight="1">
      <c r="C215"/>
      <c r="D215"/>
      <c r="E215"/>
      <c r="F215"/>
      <c r="G215"/>
      <c r="H215"/>
      <c r="I215"/>
      <c r="J215"/>
      <c r="K215"/>
      <c r="L215"/>
      <c r="M215"/>
    </row>
    <row r="216" spans="3:13" s="4" customFormat="1" ht="11.25" customHeight="1">
      <c r="C216"/>
      <c r="D216"/>
      <c r="E216"/>
      <c r="F216"/>
      <c r="G216"/>
      <c r="H216"/>
      <c r="I216"/>
      <c r="J216"/>
      <c r="K216"/>
      <c r="L216"/>
      <c r="M216"/>
    </row>
    <row r="217" spans="3:13" s="4" customFormat="1" ht="11.25" customHeight="1">
      <c r="C217"/>
      <c r="D217"/>
      <c r="E217"/>
      <c r="F217"/>
      <c r="G217"/>
      <c r="H217"/>
      <c r="I217"/>
      <c r="J217"/>
      <c r="K217"/>
      <c r="L217"/>
      <c r="M217"/>
    </row>
    <row r="218" spans="3:13" s="4" customFormat="1" ht="11.25" customHeight="1">
      <c r="C218"/>
      <c r="D218"/>
      <c r="E218"/>
      <c r="F218"/>
      <c r="G218"/>
      <c r="H218"/>
      <c r="I218"/>
      <c r="J218"/>
      <c r="K218"/>
      <c r="L218"/>
      <c r="M218"/>
    </row>
    <row r="219" spans="3:13" s="4" customFormat="1" ht="11.25" customHeight="1">
      <c r="C219"/>
      <c r="D219"/>
      <c r="E219"/>
      <c r="F219"/>
      <c r="G219"/>
      <c r="H219"/>
      <c r="I219"/>
      <c r="J219"/>
      <c r="K219"/>
      <c r="L219"/>
      <c r="M219"/>
    </row>
    <row r="220" spans="3:13" s="4" customFormat="1" ht="11.25" customHeight="1">
      <c r="C220"/>
      <c r="D220"/>
      <c r="E220"/>
      <c r="F220"/>
      <c r="G220"/>
      <c r="H220"/>
      <c r="I220"/>
      <c r="J220"/>
      <c r="K220"/>
      <c r="L220"/>
      <c r="M220"/>
    </row>
    <row r="221" spans="3:13" s="4" customFormat="1" ht="11.25" customHeight="1">
      <c r="C221"/>
      <c r="D221"/>
      <c r="E221"/>
      <c r="F221"/>
      <c r="G221"/>
      <c r="H221"/>
      <c r="I221"/>
      <c r="J221"/>
      <c r="K221"/>
      <c r="L221"/>
      <c r="M221"/>
    </row>
    <row r="222" spans="3:13" s="4" customFormat="1" ht="11.25" customHeight="1">
      <c r="C222"/>
      <c r="D222"/>
      <c r="E222"/>
      <c r="F222"/>
      <c r="G222"/>
      <c r="H222"/>
      <c r="I222"/>
      <c r="J222"/>
      <c r="K222"/>
      <c r="L222"/>
      <c r="M222"/>
    </row>
    <row r="223" spans="3:13" s="4" customFormat="1" ht="11.25" customHeight="1">
      <c r="C223"/>
      <c r="D223"/>
      <c r="E223"/>
      <c r="F223"/>
      <c r="G223"/>
      <c r="H223"/>
      <c r="I223"/>
      <c r="J223"/>
      <c r="K223"/>
      <c r="L223"/>
      <c r="M223"/>
    </row>
    <row r="224" spans="3:13" s="4" customFormat="1" ht="11.25" customHeight="1">
      <c r="C224"/>
      <c r="D224"/>
      <c r="E224"/>
      <c r="F224"/>
      <c r="G224"/>
      <c r="H224"/>
      <c r="I224"/>
      <c r="J224"/>
      <c r="K224"/>
      <c r="L224"/>
      <c r="M224"/>
    </row>
    <row r="225" spans="3:13" s="4" customFormat="1" ht="11.25" customHeight="1">
      <c r="C225"/>
      <c r="D225"/>
      <c r="E225"/>
      <c r="F225"/>
      <c r="G225"/>
      <c r="H225"/>
      <c r="I225"/>
      <c r="J225"/>
      <c r="K225"/>
      <c r="L225"/>
      <c r="M225"/>
    </row>
    <row r="226" spans="3:13" s="4" customFormat="1" ht="11.25" customHeight="1">
      <c r="C226"/>
      <c r="D226"/>
      <c r="E226"/>
      <c r="F226"/>
      <c r="G226"/>
      <c r="H226"/>
      <c r="I226"/>
      <c r="J226"/>
      <c r="K226"/>
      <c r="L226"/>
      <c r="M226"/>
    </row>
    <row r="227" spans="3:13" s="4" customFormat="1" ht="11.25" customHeight="1">
      <c r="C227"/>
      <c r="D227"/>
      <c r="E227"/>
      <c r="F227"/>
      <c r="G227"/>
      <c r="H227"/>
      <c r="I227"/>
      <c r="J227"/>
      <c r="K227"/>
      <c r="L227"/>
      <c r="M227"/>
    </row>
    <row r="228" spans="3:13" s="4" customFormat="1" ht="11.25" customHeight="1">
      <c r="C228"/>
      <c r="D228"/>
      <c r="E228"/>
      <c r="F228"/>
      <c r="G228"/>
      <c r="H228"/>
      <c r="I228"/>
      <c r="J228"/>
      <c r="K228"/>
      <c r="L228"/>
      <c r="M228"/>
    </row>
    <row r="229" spans="3:13" s="4" customFormat="1" ht="11.25" customHeight="1">
      <c r="C229"/>
      <c r="D229"/>
      <c r="E229"/>
      <c r="F229"/>
      <c r="G229"/>
      <c r="H229"/>
      <c r="I229"/>
      <c r="J229"/>
      <c r="K229"/>
      <c r="L229"/>
      <c r="M229"/>
    </row>
    <row r="230" spans="3:13" s="4" customFormat="1" ht="11.25" customHeight="1">
      <c r="C230"/>
      <c r="D230"/>
      <c r="E230"/>
      <c r="F230"/>
      <c r="G230"/>
      <c r="H230"/>
      <c r="I230"/>
      <c r="J230"/>
      <c r="K230"/>
      <c r="L230"/>
      <c r="M230"/>
    </row>
    <row r="231" spans="3:13" s="4" customFormat="1" ht="11.25" customHeight="1">
      <c r="C231"/>
      <c r="D231"/>
      <c r="E231"/>
      <c r="F231"/>
      <c r="G231"/>
      <c r="H231"/>
      <c r="I231"/>
      <c r="J231"/>
      <c r="K231"/>
      <c r="L231"/>
      <c r="M231"/>
    </row>
    <row r="232" spans="3:13" s="4" customFormat="1" ht="11.25" customHeight="1">
      <c r="C232"/>
      <c r="D232"/>
      <c r="E232"/>
      <c r="F232"/>
      <c r="G232"/>
      <c r="H232"/>
      <c r="I232"/>
      <c r="J232"/>
      <c r="K232"/>
      <c r="L232"/>
      <c r="M232"/>
    </row>
    <row r="233" spans="3:13" s="4" customFormat="1" ht="11.25" customHeight="1">
      <c r="C233"/>
      <c r="D233"/>
      <c r="E233"/>
      <c r="F233"/>
      <c r="G233"/>
      <c r="H233"/>
      <c r="I233"/>
      <c r="J233"/>
      <c r="K233"/>
      <c r="L233"/>
      <c r="M233"/>
    </row>
    <row r="234" spans="3:13" s="4" customFormat="1" ht="11.25" customHeight="1">
      <c r="C234"/>
      <c r="D234"/>
      <c r="E234"/>
      <c r="F234"/>
      <c r="G234"/>
      <c r="H234"/>
      <c r="I234"/>
      <c r="J234"/>
      <c r="K234"/>
      <c r="L234"/>
      <c r="M234"/>
    </row>
    <row r="235" spans="3:13" s="4" customFormat="1" ht="11.25" customHeight="1">
      <c r="C235"/>
      <c r="D235"/>
      <c r="E235"/>
      <c r="F235"/>
      <c r="G235"/>
      <c r="H235"/>
      <c r="I235"/>
      <c r="J235"/>
      <c r="K235"/>
      <c r="L235"/>
      <c r="M235"/>
    </row>
    <row r="236" spans="3:13" s="4" customFormat="1" ht="11.25" customHeight="1">
      <c r="C236"/>
      <c r="D236"/>
      <c r="E236"/>
      <c r="F236"/>
      <c r="G236"/>
      <c r="H236"/>
      <c r="I236"/>
      <c r="J236"/>
      <c r="K236"/>
      <c r="L236"/>
      <c r="M236"/>
    </row>
    <row r="237" spans="3:13" s="4" customFormat="1" ht="11.25" customHeight="1">
      <c r="C237"/>
      <c r="D237"/>
      <c r="E237"/>
      <c r="F237"/>
      <c r="G237"/>
      <c r="H237"/>
      <c r="I237"/>
      <c r="J237"/>
      <c r="K237"/>
      <c r="L237"/>
      <c r="M237"/>
    </row>
    <row r="238" spans="3:13" s="4" customFormat="1" ht="11.25" customHeight="1">
      <c r="C238"/>
      <c r="D238"/>
      <c r="E238"/>
      <c r="F238"/>
      <c r="G238"/>
      <c r="H238"/>
      <c r="I238"/>
      <c r="J238"/>
      <c r="K238"/>
      <c r="L238"/>
      <c r="M238"/>
    </row>
    <row r="239" spans="3:13" s="4" customFormat="1" ht="11.25" customHeight="1">
      <c r="C239"/>
      <c r="D239"/>
      <c r="E239"/>
      <c r="F239"/>
      <c r="G239"/>
      <c r="H239"/>
      <c r="I239"/>
      <c r="J239"/>
      <c r="K239"/>
      <c r="L239"/>
      <c r="M239"/>
    </row>
    <row r="240" spans="3:13" s="4" customFormat="1" ht="11.25" customHeight="1">
      <c r="C240"/>
      <c r="D240"/>
      <c r="E240"/>
      <c r="F240"/>
      <c r="G240"/>
      <c r="H240"/>
      <c r="I240"/>
      <c r="J240"/>
      <c r="K240"/>
      <c r="L240"/>
      <c r="M240"/>
    </row>
    <row r="241" spans="3:13" s="4" customFormat="1" ht="11.25" customHeight="1">
      <c r="C241"/>
      <c r="D241"/>
      <c r="E241"/>
      <c r="F241"/>
      <c r="G241"/>
      <c r="H241"/>
      <c r="I241"/>
      <c r="J241"/>
      <c r="K241"/>
      <c r="L241"/>
      <c r="M241"/>
    </row>
    <row r="242" spans="3:13" s="4" customFormat="1" ht="11.25" customHeight="1">
      <c r="C242"/>
      <c r="D242"/>
      <c r="E242"/>
      <c r="F242"/>
      <c r="G242"/>
      <c r="H242"/>
      <c r="I242"/>
      <c r="J242"/>
      <c r="K242"/>
      <c r="L242"/>
      <c r="M242"/>
    </row>
    <row r="243" spans="3:13" s="4" customFormat="1" ht="11.25" customHeight="1">
      <c r="C243"/>
      <c r="D243"/>
      <c r="E243"/>
      <c r="F243"/>
      <c r="G243"/>
      <c r="H243"/>
      <c r="I243"/>
      <c r="J243"/>
      <c r="K243"/>
      <c r="L243"/>
      <c r="M243"/>
    </row>
    <row r="244" spans="3:13" s="4" customFormat="1" ht="11.25" customHeight="1">
      <c r="C244"/>
      <c r="D244"/>
      <c r="E244"/>
      <c r="F244"/>
      <c r="G244"/>
      <c r="H244"/>
      <c r="I244"/>
      <c r="J244"/>
      <c r="K244"/>
      <c r="L244"/>
      <c r="M244"/>
    </row>
    <row r="245" spans="3:13" s="4" customFormat="1" ht="11.25" customHeight="1">
      <c r="C245"/>
      <c r="D245"/>
      <c r="E245"/>
      <c r="F245"/>
      <c r="G245"/>
      <c r="H245"/>
      <c r="I245"/>
      <c r="J245"/>
      <c r="K245"/>
      <c r="L245"/>
      <c r="M245"/>
    </row>
    <row r="246" spans="3:13" s="4" customFormat="1" ht="11.25" customHeight="1">
      <c r="C246"/>
      <c r="D246"/>
      <c r="E246"/>
      <c r="F246"/>
      <c r="G246"/>
      <c r="H246"/>
      <c r="I246"/>
      <c r="J246"/>
      <c r="K246"/>
      <c r="L246"/>
      <c r="M246"/>
    </row>
    <row r="247" spans="3:13" s="4" customFormat="1" ht="11.25" customHeight="1">
      <c r="C247"/>
      <c r="D247"/>
      <c r="E247"/>
      <c r="F247"/>
      <c r="G247"/>
      <c r="H247"/>
      <c r="I247"/>
      <c r="J247"/>
      <c r="K247"/>
      <c r="L247"/>
      <c r="M247"/>
    </row>
    <row r="248" spans="3:13" s="4" customFormat="1" ht="11.25" customHeight="1">
      <c r="C248"/>
      <c r="D248"/>
      <c r="E248"/>
      <c r="F248"/>
      <c r="G248"/>
      <c r="H248"/>
      <c r="I248"/>
      <c r="J248"/>
      <c r="K248"/>
      <c r="L248"/>
      <c r="M248"/>
    </row>
    <row r="249" spans="3:13" s="4" customFormat="1" ht="11.25" customHeight="1">
      <c r="C249"/>
      <c r="D249"/>
      <c r="E249"/>
      <c r="F249"/>
      <c r="G249"/>
      <c r="H249"/>
      <c r="I249"/>
      <c r="J249"/>
      <c r="K249"/>
      <c r="L249"/>
      <c r="M249"/>
    </row>
    <row r="250" spans="3:13" s="4" customFormat="1" ht="11.25" customHeight="1">
      <c r="C250"/>
      <c r="D250"/>
      <c r="E250"/>
      <c r="F250"/>
      <c r="G250"/>
      <c r="H250"/>
      <c r="I250"/>
      <c r="J250"/>
      <c r="K250"/>
      <c r="L250"/>
      <c r="M250"/>
    </row>
    <row r="251" spans="3:13" s="4" customFormat="1" ht="11.25" customHeight="1">
      <c r="C251"/>
      <c r="D251"/>
      <c r="E251"/>
      <c r="F251"/>
      <c r="G251"/>
      <c r="H251"/>
      <c r="I251"/>
      <c r="J251"/>
      <c r="K251"/>
      <c r="L251"/>
      <c r="M251"/>
    </row>
    <row r="252" spans="3:13" s="4" customFormat="1" ht="11.25" customHeight="1">
      <c r="C252"/>
      <c r="D252"/>
      <c r="E252"/>
      <c r="F252"/>
      <c r="G252"/>
      <c r="H252"/>
      <c r="I252"/>
      <c r="J252"/>
      <c r="K252"/>
      <c r="L252"/>
      <c r="M252"/>
    </row>
    <row r="253" spans="3:13" s="4" customFormat="1" ht="11.25" customHeight="1">
      <c r="C253"/>
      <c r="D253"/>
      <c r="E253"/>
      <c r="F253"/>
      <c r="G253"/>
      <c r="H253"/>
      <c r="I253"/>
      <c r="J253"/>
      <c r="K253"/>
      <c r="L253"/>
      <c r="M253"/>
    </row>
    <row r="254" spans="3:13" s="4" customFormat="1" ht="11.25" customHeight="1">
      <c r="C254"/>
      <c r="D254"/>
      <c r="E254"/>
      <c r="F254"/>
      <c r="G254"/>
      <c r="H254"/>
      <c r="I254"/>
      <c r="J254"/>
      <c r="K254"/>
      <c r="L254"/>
      <c r="M254"/>
    </row>
    <row r="255" spans="3:13" s="4" customFormat="1" ht="11.25" customHeight="1">
      <c r="C255"/>
      <c r="D255"/>
      <c r="E255"/>
      <c r="F255"/>
      <c r="G255"/>
      <c r="H255"/>
      <c r="I255"/>
      <c r="J255"/>
      <c r="K255"/>
      <c r="L255"/>
      <c r="M255"/>
    </row>
    <row r="256" spans="3:13" s="4" customFormat="1" ht="11.25" customHeight="1">
      <c r="C256"/>
      <c r="D256"/>
      <c r="E256"/>
      <c r="F256"/>
      <c r="G256"/>
      <c r="H256"/>
      <c r="I256"/>
      <c r="J256"/>
      <c r="K256"/>
      <c r="L256"/>
      <c r="M256"/>
    </row>
    <row r="257" spans="3:13" s="4" customFormat="1" ht="11.25" customHeight="1">
      <c r="C257"/>
      <c r="D257"/>
      <c r="E257"/>
      <c r="F257"/>
      <c r="G257"/>
      <c r="H257"/>
      <c r="I257"/>
      <c r="J257"/>
      <c r="K257"/>
      <c r="L257"/>
      <c r="M257"/>
    </row>
    <row r="258" spans="3:13" s="4" customFormat="1" ht="11.25" customHeight="1">
      <c r="C258"/>
      <c r="D258"/>
      <c r="E258"/>
      <c r="F258"/>
      <c r="G258"/>
      <c r="H258"/>
      <c r="I258"/>
      <c r="J258"/>
      <c r="K258"/>
      <c r="L258"/>
      <c r="M258"/>
    </row>
    <row r="259" spans="3:13" s="4" customFormat="1" ht="11.25" customHeight="1">
      <c r="C259"/>
      <c r="D259"/>
      <c r="E259"/>
      <c r="F259"/>
      <c r="G259"/>
      <c r="H259"/>
      <c r="I259"/>
      <c r="J259"/>
      <c r="K259"/>
      <c r="L259"/>
      <c r="M259"/>
    </row>
    <row r="260" spans="3:13" s="4" customFormat="1" ht="11.25" customHeight="1">
      <c r="C260"/>
      <c r="D260"/>
      <c r="E260"/>
      <c r="F260"/>
      <c r="G260"/>
      <c r="H260"/>
      <c r="I260"/>
      <c r="J260"/>
      <c r="K260"/>
      <c r="L260"/>
      <c r="M260"/>
    </row>
    <row r="261" spans="3:13" s="4" customFormat="1" ht="11.25" customHeight="1">
      <c r="C261"/>
      <c r="D261"/>
      <c r="E261"/>
      <c r="F261"/>
      <c r="G261"/>
      <c r="H261"/>
      <c r="I261"/>
      <c r="J261"/>
      <c r="K261"/>
      <c r="L261"/>
      <c r="M261"/>
    </row>
    <row r="262" spans="3:13" s="4" customFormat="1" ht="11.25" customHeight="1">
      <c r="C262"/>
      <c r="D262"/>
      <c r="E262"/>
      <c r="F262"/>
      <c r="G262"/>
      <c r="H262"/>
      <c r="I262"/>
      <c r="J262"/>
      <c r="K262"/>
      <c r="L262"/>
      <c r="M262"/>
    </row>
    <row r="263" spans="3:13" s="4" customFormat="1" ht="11.25" customHeight="1">
      <c r="C263"/>
      <c r="D263"/>
      <c r="E263"/>
      <c r="F263"/>
      <c r="G263"/>
      <c r="H263"/>
      <c r="I263"/>
      <c r="J263"/>
      <c r="K263"/>
      <c r="L263"/>
      <c r="M263"/>
    </row>
    <row r="264" spans="3:13" s="4" customFormat="1" ht="11.25" customHeight="1">
      <c r="C264"/>
      <c r="D264"/>
      <c r="E264"/>
      <c r="F264"/>
      <c r="G264"/>
      <c r="H264"/>
      <c r="I264"/>
      <c r="J264"/>
      <c r="K264"/>
      <c r="L264"/>
      <c r="M264"/>
    </row>
    <row r="265" spans="3:13" s="4" customFormat="1" ht="11.25" customHeight="1">
      <c r="C265"/>
      <c r="D265"/>
      <c r="E265"/>
      <c r="F265"/>
      <c r="G265"/>
      <c r="H265"/>
      <c r="I265"/>
      <c r="J265"/>
      <c r="K265"/>
      <c r="L265"/>
      <c r="M265"/>
    </row>
    <row r="266" spans="3:13" s="4" customFormat="1" ht="11.25" customHeight="1">
      <c r="C266"/>
      <c r="D266"/>
      <c r="E266"/>
      <c r="F266"/>
      <c r="G266"/>
      <c r="H266"/>
      <c r="I266"/>
      <c r="J266"/>
      <c r="K266"/>
      <c r="L266"/>
      <c r="M266"/>
    </row>
    <row r="267" spans="3:13" s="4" customFormat="1" ht="11.25" customHeight="1">
      <c r="C267"/>
      <c r="D267"/>
      <c r="E267"/>
      <c r="F267"/>
      <c r="G267"/>
      <c r="H267"/>
      <c r="I267"/>
      <c r="J267"/>
      <c r="K267"/>
      <c r="L267"/>
      <c r="M267"/>
    </row>
    <row r="268" spans="3:13" s="4" customFormat="1" ht="11.25" customHeight="1">
      <c r="C268"/>
      <c r="D268"/>
      <c r="E268"/>
      <c r="F268"/>
      <c r="G268"/>
      <c r="H268"/>
      <c r="I268"/>
      <c r="J268"/>
      <c r="K268"/>
      <c r="L268"/>
      <c r="M268"/>
    </row>
    <row r="269" spans="3:13" s="4" customFormat="1" ht="11.25" customHeight="1">
      <c r="C269"/>
      <c r="D269"/>
      <c r="E269"/>
      <c r="F269"/>
      <c r="G269"/>
      <c r="H269"/>
      <c r="I269"/>
      <c r="J269"/>
      <c r="K269"/>
      <c r="L269"/>
      <c r="M269"/>
    </row>
    <row r="270" spans="3:13" s="4" customFormat="1" ht="11.25" customHeight="1">
      <c r="C270"/>
      <c r="D270"/>
      <c r="E270"/>
      <c r="F270"/>
      <c r="G270"/>
      <c r="H270"/>
      <c r="I270"/>
      <c r="J270"/>
      <c r="K270"/>
      <c r="L270"/>
      <c r="M270"/>
    </row>
    <row r="271" spans="3:13" s="4" customFormat="1" ht="11.25" customHeight="1">
      <c r="C271"/>
      <c r="D271"/>
      <c r="E271"/>
      <c r="F271"/>
      <c r="G271"/>
      <c r="H271"/>
      <c r="I271"/>
      <c r="J271"/>
      <c r="K271"/>
      <c r="L271"/>
      <c r="M271"/>
    </row>
    <row r="272" spans="3:13" s="4" customFormat="1" ht="11.25" customHeight="1">
      <c r="C272"/>
      <c r="D272"/>
      <c r="E272"/>
      <c r="F272"/>
      <c r="G272"/>
      <c r="H272"/>
      <c r="I272"/>
      <c r="J272"/>
      <c r="K272"/>
      <c r="L272"/>
      <c r="M272"/>
    </row>
    <row r="273" spans="3:13" s="4" customFormat="1" ht="11.25" customHeight="1">
      <c r="C273"/>
      <c r="D273"/>
      <c r="E273"/>
      <c r="F273"/>
      <c r="G273"/>
      <c r="H273"/>
      <c r="I273"/>
      <c r="J273"/>
      <c r="K273"/>
      <c r="L273"/>
      <c r="M273"/>
    </row>
    <row r="274" spans="3:13" s="4" customFormat="1" ht="11.25" customHeight="1">
      <c r="C274"/>
      <c r="D274"/>
      <c r="E274"/>
      <c r="F274"/>
      <c r="G274"/>
      <c r="H274"/>
      <c r="I274"/>
      <c r="J274"/>
      <c r="K274"/>
      <c r="L274"/>
      <c r="M274"/>
    </row>
    <row r="275" spans="3:13" s="4" customFormat="1" ht="11.25" customHeight="1">
      <c r="C275"/>
      <c r="D275"/>
      <c r="E275"/>
      <c r="F275"/>
      <c r="G275"/>
      <c r="H275"/>
      <c r="I275"/>
      <c r="J275"/>
      <c r="K275"/>
      <c r="L275"/>
      <c r="M275"/>
    </row>
    <row r="276" spans="3:13" s="4" customFormat="1" ht="11.25" customHeight="1">
      <c r="C276"/>
      <c r="D276"/>
      <c r="E276"/>
      <c r="F276"/>
      <c r="G276"/>
      <c r="H276"/>
      <c r="I276"/>
      <c r="J276"/>
      <c r="K276"/>
      <c r="L276"/>
      <c r="M276"/>
    </row>
    <row r="277" spans="3:13" s="4" customFormat="1" ht="11.25" customHeight="1">
      <c r="C277"/>
      <c r="D277"/>
      <c r="E277"/>
      <c r="F277"/>
      <c r="G277"/>
      <c r="H277"/>
      <c r="I277"/>
      <c r="J277"/>
      <c r="K277"/>
      <c r="L277"/>
      <c r="M277"/>
    </row>
    <row r="278" spans="3:13" s="4" customFormat="1" ht="11.25" customHeight="1">
      <c r="C278"/>
      <c r="D278"/>
      <c r="E278"/>
      <c r="F278"/>
      <c r="G278"/>
      <c r="H278"/>
      <c r="I278"/>
      <c r="J278"/>
      <c r="K278"/>
      <c r="L278"/>
      <c r="M278"/>
    </row>
    <row r="279" spans="3:13" s="4" customFormat="1" ht="11.25" customHeight="1">
      <c r="C279"/>
      <c r="D279"/>
      <c r="E279"/>
      <c r="F279"/>
      <c r="G279"/>
      <c r="H279"/>
      <c r="I279"/>
      <c r="J279"/>
      <c r="K279"/>
      <c r="L279"/>
      <c r="M279"/>
    </row>
    <row r="280" spans="3:13" s="4" customFormat="1" ht="11.25" customHeight="1">
      <c r="C280"/>
      <c r="D280"/>
      <c r="E280"/>
      <c r="F280"/>
      <c r="G280"/>
      <c r="H280"/>
      <c r="I280"/>
      <c r="J280"/>
      <c r="K280"/>
      <c r="L280"/>
      <c r="M280"/>
    </row>
    <row r="281" spans="3:13" s="4" customFormat="1" ht="11.25" customHeight="1">
      <c r="C281"/>
      <c r="D281"/>
      <c r="E281"/>
      <c r="F281"/>
      <c r="G281"/>
      <c r="H281"/>
      <c r="I281"/>
      <c r="J281"/>
      <c r="K281"/>
      <c r="L281"/>
      <c r="M281"/>
    </row>
    <row r="282" spans="3:13" s="4" customFormat="1" ht="11.25" customHeight="1">
      <c r="C282"/>
      <c r="D282"/>
      <c r="E282"/>
      <c r="F282"/>
      <c r="G282"/>
      <c r="H282"/>
      <c r="I282"/>
      <c r="J282"/>
      <c r="K282"/>
      <c r="L282"/>
      <c r="M282"/>
    </row>
    <row r="283" spans="3:13" s="4" customFormat="1" ht="11.25" customHeight="1">
      <c r="C283"/>
      <c r="D283"/>
      <c r="E283"/>
      <c r="F283"/>
      <c r="G283"/>
      <c r="H283"/>
      <c r="I283"/>
      <c r="J283"/>
      <c r="K283"/>
      <c r="L283"/>
      <c r="M283"/>
    </row>
    <row r="284" spans="3:13" s="4" customFormat="1" ht="11.25" customHeight="1">
      <c r="C284"/>
      <c r="D284"/>
      <c r="E284"/>
      <c r="F284"/>
      <c r="G284"/>
      <c r="H284"/>
      <c r="I284"/>
      <c r="J284"/>
      <c r="K284"/>
      <c r="L284"/>
      <c r="M284"/>
    </row>
    <row r="285" spans="3:13" s="4" customFormat="1" ht="11.25" customHeight="1">
      <c r="C285"/>
      <c r="D285"/>
      <c r="E285"/>
      <c r="F285"/>
      <c r="G285"/>
      <c r="H285"/>
      <c r="I285"/>
      <c r="J285"/>
      <c r="K285"/>
      <c r="L285"/>
      <c r="M285"/>
    </row>
    <row r="286" spans="3:13" s="4" customFormat="1" ht="11.25" customHeight="1">
      <c r="C286"/>
      <c r="D286"/>
      <c r="E286"/>
      <c r="F286"/>
      <c r="G286"/>
      <c r="H286"/>
      <c r="I286"/>
      <c r="J286"/>
      <c r="K286"/>
      <c r="L286"/>
      <c r="M286"/>
    </row>
    <row r="287" spans="3:13" s="4" customFormat="1" ht="11.25" customHeight="1">
      <c r="C287"/>
      <c r="D287"/>
      <c r="E287"/>
      <c r="F287"/>
      <c r="G287"/>
      <c r="H287"/>
      <c r="I287"/>
      <c r="J287"/>
      <c r="K287"/>
      <c r="L287"/>
      <c r="M287"/>
    </row>
    <row r="288" spans="3:13" s="4" customFormat="1" ht="11.25" customHeight="1">
      <c r="C288"/>
      <c r="D288"/>
      <c r="E288"/>
      <c r="F288"/>
      <c r="G288"/>
      <c r="H288"/>
      <c r="I288"/>
      <c r="J288"/>
      <c r="K288"/>
      <c r="L288"/>
      <c r="M288"/>
    </row>
    <row r="289" spans="3:13" s="4" customFormat="1" ht="11.25" customHeight="1">
      <c r="C289"/>
      <c r="D289"/>
      <c r="E289"/>
      <c r="F289"/>
      <c r="G289"/>
      <c r="H289"/>
      <c r="I289"/>
      <c r="J289"/>
      <c r="K289"/>
      <c r="L289"/>
      <c r="M289"/>
    </row>
    <row r="290" spans="3:13" s="4" customFormat="1" ht="11.25" customHeight="1">
      <c r="C290"/>
      <c r="D290"/>
      <c r="E290"/>
      <c r="F290"/>
      <c r="G290"/>
      <c r="H290"/>
      <c r="I290"/>
      <c r="J290"/>
      <c r="K290"/>
      <c r="L290"/>
      <c r="M290"/>
    </row>
    <row r="291" spans="3:13" s="4" customFormat="1" ht="11.25" customHeight="1">
      <c r="C291"/>
      <c r="D291"/>
      <c r="E291"/>
      <c r="F291"/>
      <c r="G291"/>
      <c r="H291"/>
      <c r="I291"/>
      <c r="J291"/>
      <c r="K291"/>
      <c r="L291"/>
      <c r="M291"/>
    </row>
    <row r="292" spans="3:13" s="4" customFormat="1" ht="11.25" customHeight="1">
      <c r="C292"/>
      <c r="D292"/>
      <c r="E292"/>
      <c r="F292"/>
      <c r="G292"/>
      <c r="H292"/>
      <c r="I292"/>
      <c r="J292"/>
      <c r="K292"/>
      <c r="L292"/>
      <c r="M292"/>
    </row>
    <row r="293" spans="3:13" s="4" customFormat="1" ht="11.25" customHeight="1">
      <c r="C293"/>
      <c r="D293"/>
      <c r="E293"/>
      <c r="F293"/>
      <c r="G293"/>
      <c r="H293"/>
      <c r="I293"/>
      <c r="J293"/>
      <c r="K293"/>
      <c r="L293"/>
      <c r="M293"/>
    </row>
    <row r="294" spans="3:13" s="4" customFormat="1" ht="11.25" customHeight="1">
      <c r="C294"/>
      <c r="D294"/>
      <c r="E294"/>
      <c r="F294"/>
      <c r="G294"/>
      <c r="H294"/>
      <c r="I294"/>
      <c r="J294"/>
      <c r="K294"/>
      <c r="L294"/>
      <c r="M294"/>
    </row>
    <row r="295" spans="3:13" s="4" customFormat="1" ht="11.25" customHeight="1">
      <c r="C295"/>
      <c r="D295"/>
      <c r="E295"/>
      <c r="F295"/>
      <c r="G295"/>
      <c r="H295"/>
      <c r="I295"/>
      <c r="J295"/>
      <c r="K295"/>
      <c r="L295"/>
      <c r="M295"/>
    </row>
    <row r="296" spans="3:13" s="4" customFormat="1" ht="11.25" customHeight="1">
      <c r="C296"/>
      <c r="D296"/>
      <c r="E296"/>
      <c r="F296"/>
      <c r="G296"/>
      <c r="H296"/>
      <c r="I296"/>
      <c r="J296"/>
      <c r="K296"/>
      <c r="L296"/>
      <c r="M296"/>
    </row>
    <row r="297" spans="3:13" s="4" customFormat="1" ht="11.25" customHeight="1">
      <c r="C297"/>
      <c r="D297"/>
      <c r="E297"/>
      <c r="F297"/>
      <c r="G297"/>
      <c r="H297"/>
      <c r="I297"/>
      <c r="J297"/>
      <c r="K297"/>
      <c r="L297"/>
      <c r="M297"/>
    </row>
    <row r="298" spans="3:13" s="4" customFormat="1" ht="11.25" customHeight="1">
      <c r="C298"/>
      <c r="D298"/>
      <c r="E298"/>
      <c r="F298"/>
      <c r="G298"/>
      <c r="H298"/>
      <c r="I298"/>
      <c r="J298"/>
      <c r="K298"/>
      <c r="L298"/>
      <c r="M298"/>
    </row>
    <row r="299" spans="3:13" s="4" customFormat="1" ht="11.25" customHeight="1">
      <c r="C299"/>
      <c r="D299"/>
      <c r="E299"/>
      <c r="F299"/>
      <c r="G299"/>
      <c r="H299"/>
      <c r="I299"/>
      <c r="J299"/>
      <c r="K299"/>
      <c r="L299"/>
      <c r="M299"/>
    </row>
    <row r="300" spans="3:13" s="4" customFormat="1" ht="11.25" customHeight="1">
      <c r="C300"/>
      <c r="D300"/>
      <c r="E300"/>
      <c r="F300"/>
      <c r="G300"/>
      <c r="H300"/>
      <c r="I300"/>
      <c r="J300"/>
      <c r="K300"/>
      <c r="L300"/>
      <c r="M300"/>
    </row>
    <row r="301" spans="3:13" s="4" customFormat="1" ht="11.25" customHeight="1">
      <c r="C301"/>
      <c r="D301"/>
      <c r="E301"/>
      <c r="F301"/>
      <c r="G301"/>
      <c r="H301"/>
      <c r="I301"/>
      <c r="J301"/>
      <c r="K301"/>
      <c r="L301"/>
      <c r="M301"/>
    </row>
    <row r="302" spans="3:13" s="4" customFormat="1" ht="11.25" customHeight="1">
      <c r="C302"/>
      <c r="D302"/>
      <c r="E302"/>
      <c r="F302"/>
      <c r="G302"/>
      <c r="H302"/>
      <c r="I302"/>
      <c r="J302"/>
      <c r="K302"/>
      <c r="L302"/>
      <c r="M302"/>
    </row>
    <row r="303" spans="3:13" s="4" customFormat="1" ht="11.25" customHeight="1">
      <c r="C303"/>
      <c r="D303"/>
      <c r="E303"/>
      <c r="F303"/>
      <c r="G303"/>
      <c r="H303"/>
      <c r="I303"/>
      <c r="J303"/>
      <c r="K303"/>
      <c r="L303"/>
      <c r="M303"/>
    </row>
    <row r="304" spans="3:13" s="4" customFormat="1" ht="11.25" customHeight="1">
      <c r="C304"/>
      <c r="D304"/>
      <c r="E304"/>
      <c r="F304"/>
      <c r="G304"/>
      <c r="H304"/>
      <c r="I304"/>
      <c r="J304"/>
      <c r="K304"/>
      <c r="L304"/>
      <c r="M304"/>
    </row>
    <row r="305" spans="3:13" s="4" customFormat="1" ht="11.25" customHeight="1">
      <c r="C305"/>
      <c r="D305"/>
      <c r="E305"/>
      <c r="F305"/>
      <c r="G305"/>
      <c r="H305"/>
      <c r="I305"/>
      <c r="J305"/>
      <c r="K305"/>
      <c r="L305"/>
      <c r="M305"/>
    </row>
    <row r="306" spans="3:13" s="4" customFormat="1" ht="11.25" customHeight="1">
      <c r="C306"/>
      <c r="D306"/>
      <c r="E306"/>
      <c r="F306"/>
      <c r="G306"/>
      <c r="H306"/>
      <c r="I306"/>
      <c r="J306"/>
      <c r="K306"/>
      <c r="L306"/>
      <c r="M306"/>
    </row>
    <row r="307" spans="3:13" s="4" customFormat="1" ht="11.25" customHeight="1">
      <c r="C307"/>
      <c r="D307"/>
      <c r="E307"/>
      <c r="F307"/>
      <c r="G307"/>
      <c r="H307"/>
      <c r="I307"/>
      <c r="J307"/>
      <c r="K307"/>
      <c r="L307"/>
      <c r="M307"/>
    </row>
    <row r="308" spans="3:13" s="4" customFormat="1" ht="11.25" customHeight="1">
      <c r="C308"/>
      <c r="D308"/>
      <c r="E308"/>
      <c r="F308"/>
      <c r="G308"/>
      <c r="H308"/>
      <c r="I308"/>
      <c r="J308"/>
      <c r="K308"/>
      <c r="L308"/>
      <c r="M308"/>
    </row>
    <row r="309" spans="3:13" s="4" customFormat="1" ht="11.25" customHeight="1">
      <c r="C309"/>
      <c r="D309"/>
      <c r="E309"/>
      <c r="F309"/>
      <c r="G309"/>
      <c r="H309"/>
      <c r="I309"/>
      <c r="J309"/>
      <c r="K309"/>
      <c r="L309"/>
      <c r="M309"/>
    </row>
    <row r="310" spans="3:13" s="4" customFormat="1" ht="11.25" customHeight="1">
      <c r="C310"/>
      <c r="D310"/>
      <c r="E310"/>
      <c r="F310"/>
      <c r="G310"/>
      <c r="H310"/>
      <c r="I310"/>
      <c r="J310"/>
      <c r="K310"/>
      <c r="L310"/>
      <c r="M310"/>
    </row>
    <row r="311" spans="3:13" s="4" customFormat="1" ht="11.25" customHeight="1">
      <c r="C311"/>
      <c r="D311"/>
      <c r="E311"/>
      <c r="F311"/>
      <c r="G311"/>
      <c r="H311"/>
      <c r="I311"/>
      <c r="J311"/>
      <c r="K311"/>
      <c r="L311"/>
      <c r="M311"/>
    </row>
    <row r="312" spans="3:13" s="4" customFormat="1" ht="11.25" customHeight="1">
      <c r="C312"/>
      <c r="D312"/>
      <c r="E312"/>
      <c r="F312"/>
      <c r="G312"/>
      <c r="H312"/>
      <c r="I312"/>
      <c r="J312"/>
      <c r="K312"/>
      <c r="L312"/>
      <c r="M312"/>
    </row>
    <row r="313" spans="3:13" s="4" customFormat="1" ht="11.25" customHeight="1">
      <c r="C313"/>
      <c r="D313"/>
      <c r="E313"/>
      <c r="F313"/>
      <c r="G313"/>
      <c r="H313"/>
      <c r="I313"/>
      <c r="J313"/>
      <c r="K313"/>
      <c r="L313"/>
      <c r="M313"/>
    </row>
    <row r="314" spans="3:13" s="4" customFormat="1" ht="11.25" customHeight="1">
      <c r="C314"/>
      <c r="D314"/>
      <c r="E314"/>
      <c r="F314"/>
      <c r="G314"/>
      <c r="H314"/>
      <c r="I314"/>
      <c r="J314"/>
      <c r="K314"/>
      <c r="L314"/>
      <c r="M314"/>
    </row>
    <row r="315" spans="3:13" s="4" customFormat="1" ht="11.25" customHeight="1">
      <c r="C315"/>
      <c r="D315"/>
      <c r="E315"/>
      <c r="F315"/>
      <c r="G315"/>
      <c r="H315"/>
      <c r="I315"/>
      <c r="J315"/>
      <c r="K315"/>
      <c r="L315"/>
      <c r="M315"/>
    </row>
    <row r="316" spans="3:13" s="4" customFormat="1" ht="11.25" customHeight="1">
      <c r="C316"/>
      <c r="D316"/>
      <c r="E316"/>
      <c r="F316"/>
      <c r="G316"/>
      <c r="H316"/>
      <c r="I316"/>
      <c r="J316"/>
      <c r="K316"/>
      <c r="L316"/>
      <c r="M316"/>
    </row>
    <row r="317" spans="3:13" s="4" customFormat="1" ht="11.25" customHeight="1">
      <c r="C317"/>
      <c r="D317"/>
      <c r="E317"/>
      <c r="F317"/>
      <c r="G317"/>
      <c r="H317"/>
      <c r="I317"/>
      <c r="J317"/>
      <c r="K317"/>
      <c r="L317"/>
      <c r="M317"/>
    </row>
    <row r="318" spans="3:13" s="4" customFormat="1" ht="11.25" customHeight="1">
      <c r="C318"/>
      <c r="D318"/>
      <c r="E318"/>
      <c r="F318"/>
      <c r="G318"/>
      <c r="H318"/>
      <c r="I318"/>
      <c r="J318"/>
      <c r="K318"/>
      <c r="L318"/>
      <c r="M318"/>
    </row>
    <row r="319" spans="3:13" s="4" customFormat="1" ht="11.25" customHeight="1">
      <c r="C319"/>
      <c r="D319"/>
      <c r="E319"/>
      <c r="F319"/>
      <c r="G319"/>
      <c r="H319"/>
      <c r="I319"/>
      <c r="J319"/>
      <c r="K319"/>
      <c r="L319"/>
      <c r="M319"/>
    </row>
    <row r="320" spans="3:13" s="4" customFormat="1" ht="11.25" customHeight="1">
      <c r="C320"/>
      <c r="D320"/>
      <c r="E320"/>
      <c r="F320"/>
      <c r="G320"/>
      <c r="H320"/>
      <c r="I320"/>
      <c r="J320"/>
      <c r="K320"/>
      <c r="L320"/>
      <c r="M320"/>
    </row>
    <row r="321" spans="3:13" s="4" customFormat="1" ht="11.25" customHeight="1">
      <c r="C321"/>
      <c r="D321"/>
      <c r="E321"/>
      <c r="F321"/>
      <c r="G321"/>
      <c r="H321"/>
      <c r="I321"/>
      <c r="J321"/>
      <c r="K321"/>
      <c r="L321"/>
      <c r="M321"/>
    </row>
    <row r="322" spans="3:13" s="4" customFormat="1" ht="11.25" customHeight="1">
      <c r="C322"/>
      <c r="D322"/>
      <c r="E322"/>
      <c r="F322"/>
      <c r="G322"/>
      <c r="H322"/>
      <c r="I322"/>
      <c r="J322"/>
      <c r="K322"/>
      <c r="L322"/>
      <c r="M322"/>
    </row>
    <row r="323" spans="3:13" s="4" customFormat="1" ht="11.25" customHeight="1">
      <c r="C323"/>
      <c r="D323"/>
      <c r="E323"/>
      <c r="F323"/>
      <c r="G323"/>
      <c r="H323"/>
      <c r="I323"/>
      <c r="J323"/>
      <c r="K323"/>
      <c r="L323"/>
      <c r="M323"/>
    </row>
    <row r="324" spans="3:13" s="4" customFormat="1" ht="11.25" customHeight="1">
      <c r="C324"/>
      <c r="D324"/>
      <c r="E324"/>
      <c r="F324"/>
      <c r="G324"/>
      <c r="H324"/>
      <c r="I324"/>
      <c r="J324"/>
      <c r="K324"/>
      <c r="L324"/>
      <c r="M324"/>
    </row>
    <row r="325" spans="3:13" s="4" customFormat="1" ht="11.25" customHeight="1">
      <c r="C325"/>
      <c r="D325"/>
      <c r="E325"/>
      <c r="F325"/>
      <c r="G325"/>
      <c r="H325"/>
      <c r="I325"/>
      <c r="J325"/>
      <c r="K325"/>
      <c r="L325"/>
      <c r="M325"/>
    </row>
    <row r="326" spans="3:13" s="4" customFormat="1" ht="11.25" customHeight="1">
      <c r="C326"/>
      <c r="D326"/>
      <c r="E326"/>
      <c r="F326"/>
      <c r="G326"/>
      <c r="H326"/>
      <c r="I326"/>
      <c r="J326"/>
      <c r="K326"/>
      <c r="L326"/>
      <c r="M326"/>
    </row>
    <row r="327" spans="3:13" s="4" customFormat="1" ht="11.25" customHeight="1">
      <c r="C327"/>
      <c r="D327"/>
      <c r="E327"/>
      <c r="F327"/>
      <c r="G327"/>
      <c r="H327"/>
      <c r="I327"/>
      <c r="J327"/>
      <c r="K327"/>
      <c r="L327"/>
      <c r="M327"/>
    </row>
    <row r="328" spans="3:13" s="4" customFormat="1" ht="11.25" customHeight="1">
      <c r="C328"/>
      <c r="D328"/>
      <c r="E328"/>
      <c r="F328"/>
      <c r="G328"/>
      <c r="H328"/>
      <c r="I328"/>
      <c r="J328"/>
      <c r="K328"/>
      <c r="L328"/>
      <c r="M328"/>
    </row>
    <row r="329" spans="3:13" s="4" customFormat="1" ht="11.25" customHeight="1">
      <c r="C329"/>
      <c r="D329"/>
      <c r="E329"/>
      <c r="F329"/>
      <c r="G329"/>
      <c r="H329"/>
      <c r="I329"/>
      <c r="J329"/>
      <c r="K329"/>
      <c r="L329"/>
      <c r="M329"/>
    </row>
    <row r="330" spans="3:13" s="4" customFormat="1" ht="11.25" customHeight="1">
      <c r="C330"/>
      <c r="D330"/>
      <c r="E330"/>
      <c r="F330"/>
      <c r="G330"/>
      <c r="H330"/>
      <c r="I330"/>
      <c r="J330"/>
      <c r="K330"/>
      <c r="L330"/>
      <c r="M330"/>
    </row>
    <row r="331" spans="3:13" s="4" customFormat="1" ht="11.25" customHeight="1">
      <c r="C331"/>
      <c r="D331"/>
      <c r="E331"/>
      <c r="F331"/>
      <c r="G331"/>
      <c r="H331"/>
      <c r="I331"/>
      <c r="J331"/>
      <c r="K331"/>
      <c r="L331"/>
      <c r="M331"/>
    </row>
    <row r="332" spans="3:13" s="4" customFormat="1" ht="11.25" customHeight="1">
      <c r="C332"/>
      <c r="D332"/>
      <c r="E332"/>
      <c r="F332"/>
      <c r="G332"/>
      <c r="H332"/>
      <c r="I332"/>
      <c r="J332"/>
      <c r="K332"/>
      <c r="L332"/>
      <c r="M332"/>
    </row>
    <row r="333" spans="3:13" s="4" customFormat="1" ht="11.25" customHeight="1">
      <c r="C333"/>
      <c r="D333"/>
      <c r="E333"/>
      <c r="F333"/>
      <c r="G333"/>
      <c r="H333"/>
      <c r="I333"/>
      <c r="J333"/>
      <c r="K333"/>
      <c r="L333"/>
      <c r="M333"/>
    </row>
    <row r="334" spans="3:13" s="4" customFormat="1" ht="11.25" customHeight="1">
      <c r="C334"/>
      <c r="D334"/>
      <c r="E334"/>
      <c r="F334"/>
      <c r="G334"/>
      <c r="H334"/>
      <c r="I334"/>
      <c r="J334"/>
      <c r="K334"/>
      <c r="L334"/>
      <c r="M334"/>
    </row>
    <row r="335" spans="3:13" s="4" customFormat="1" ht="11.25" customHeight="1">
      <c r="C335"/>
      <c r="D335"/>
      <c r="E335"/>
      <c r="F335"/>
      <c r="G335"/>
      <c r="H335"/>
      <c r="I335"/>
      <c r="J335"/>
      <c r="K335"/>
      <c r="L335"/>
      <c r="M335"/>
    </row>
    <row r="336" spans="3:13" s="4" customFormat="1" ht="11.25" customHeight="1">
      <c r="C336"/>
      <c r="D336"/>
      <c r="E336"/>
      <c r="F336"/>
      <c r="G336"/>
      <c r="H336"/>
      <c r="I336"/>
      <c r="J336"/>
      <c r="K336"/>
      <c r="L336"/>
      <c r="M336"/>
    </row>
    <row r="337" spans="3:13" s="4" customFormat="1" ht="11.25" customHeight="1">
      <c r="C337"/>
      <c r="D337"/>
      <c r="E337"/>
      <c r="F337"/>
      <c r="G337"/>
      <c r="H337"/>
      <c r="I337"/>
      <c r="J337"/>
      <c r="K337"/>
      <c r="L337"/>
      <c r="M337"/>
    </row>
    <row r="338" spans="3:13" s="4" customFormat="1" ht="11.25" customHeight="1">
      <c r="C338"/>
      <c r="D338"/>
      <c r="E338"/>
      <c r="F338"/>
      <c r="G338"/>
      <c r="H338"/>
      <c r="I338"/>
      <c r="J338"/>
      <c r="K338"/>
      <c r="L338"/>
      <c r="M338"/>
    </row>
    <row r="339" spans="3:13" s="4" customFormat="1" ht="11.25" customHeight="1">
      <c r="C339"/>
      <c r="D339"/>
      <c r="E339"/>
      <c r="F339"/>
      <c r="G339"/>
      <c r="H339"/>
      <c r="I339"/>
      <c r="J339"/>
      <c r="K339"/>
      <c r="L339"/>
      <c r="M339"/>
    </row>
    <row r="340" spans="3:13" s="4" customFormat="1" ht="11.25" customHeight="1">
      <c r="C340"/>
      <c r="D340"/>
      <c r="E340"/>
      <c r="F340"/>
      <c r="G340"/>
      <c r="H340"/>
      <c r="I340"/>
      <c r="J340"/>
      <c r="K340"/>
      <c r="L340"/>
      <c r="M340"/>
    </row>
    <row r="341" spans="3:13" s="4" customFormat="1" ht="11.25" customHeight="1">
      <c r="C341"/>
      <c r="D341"/>
      <c r="E341"/>
      <c r="F341"/>
      <c r="G341"/>
      <c r="H341"/>
      <c r="I341"/>
      <c r="J341"/>
      <c r="K341"/>
      <c r="L341"/>
      <c r="M341"/>
    </row>
    <row r="342" spans="3:13" s="4" customFormat="1" ht="11.25" customHeight="1">
      <c r="C342"/>
      <c r="D342"/>
      <c r="E342"/>
      <c r="F342"/>
      <c r="G342"/>
      <c r="H342"/>
      <c r="I342"/>
      <c r="J342"/>
      <c r="K342"/>
      <c r="L342"/>
      <c r="M342"/>
    </row>
    <row r="343" spans="3:13" s="4" customFormat="1" ht="11.25" customHeight="1">
      <c r="C343"/>
      <c r="D343"/>
      <c r="E343"/>
      <c r="F343"/>
      <c r="G343"/>
      <c r="H343"/>
      <c r="I343"/>
      <c r="J343"/>
      <c r="K343"/>
      <c r="L343"/>
      <c r="M343"/>
    </row>
    <row r="344" spans="3:13" s="4" customFormat="1" ht="11.25" customHeight="1">
      <c r="C344"/>
      <c r="D344"/>
      <c r="E344"/>
      <c r="F344"/>
      <c r="G344"/>
      <c r="H344"/>
      <c r="I344"/>
      <c r="J344"/>
      <c r="K344"/>
      <c r="L344"/>
      <c r="M344"/>
    </row>
    <row r="345" spans="3:13" s="4" customFormat="1" ht="11.25" customHeight="1">
      <c r="C345"/>
      <c r="D345"/>
      <c r="E345"/>
      <c r="F345"/>
      <c r="G345"/>
      <c r="H345"/>
      <c r="I345"/>
      <c r="J345"/>
      <c r="K345"/>
      <c r="L345"/>
      <c r="M345"/>
    </row>
    <row r="346" spans="3:13" s="4" customFormat="1" ht="11.25" customHeight="1">
      <c r="C346"/>
      <c r="D346"/>
      <c r="E346"/>
      <c r="F346"/>
      <c r="G346"/>
      <c r="H346"/>
      <c r="I346"/>
      <c r="J346"/>
      <c r="K346"/>
      <c r="L346"/>
      <c r="M346"/>
    </row>
    <row r="347" spans="3:13" s="4" customFormat="1" ht="11.25" customHeight="1">
      <c r="C347"/>
      <c r="D347"/>
      <c r="E347"/>
      <c r="F347"/>
      <c r="G347"/>
      <c r="H347"/>
      <c r="I347"/>
      <c r="J347"/>
      <c r="K347"/>
      <c r="L347"/>
      <c r="M347"/>
    </row>
    <row r="348" spans="3:13" s="4" customFormat="1" ht="11.25" customHeight="1">
      <c r="C348"/>
      <c r="D348"/>
      <c r="E348"/>
      <c r="F348"/>
      <c r="G348"/>
      <c r="H348"/>
      <c r="I348"/>
      <c r="J348"/>
      <c r="K348"/>
      <c r="L348"/>
      <c r="M348"/>
    </row>
    <row r="349" spans="3:13" s="4" customFormat="1" ht="11.25" customHeight="1">
      <c r="C349"/>
      <c r="D349"/>
      <c r="E349"/>
      <c r="F349"/>
      <c r="G349"/>
      <c r="H349"/>
      <c r="I349"/>
      <c r="J349"/>
      <c r="K349"/>
      <c r="L349"/>
      <c r="M349"/>
    </row>
    <row r="350" spans="3:13" s="4" customFormat="1" ht="11.25" customHeight="1">
      <c r="C350"/>
      <c r="D350"/>
      <c r="E350"/>
      <c r="F350"/>
      <c r="G350"/>
      <c r="H350"/>
      <c r="I350"/>
      <c r="J350"/>
      <c r="K350"/>
      <c r="L350"/>
      <c r="M350"/>
    </row>
    <row r="351" spans="3:13" s="4" customFormat="1" ht="11.25" customHeight="1">
      <c r="C351"/>
      <c r="D351"/>
      <c r="E351"/>
      <c r="F351"/>
      <c r="G351"/>
      <c r="H351"/>
      <c r="I351"/>
      <c r="J351"/>
      <c r="K351"/>
      <c r="L351"/>
      <c r="M351"/>
    </row>
    <row r="352" spans="3:13" s="4" customFormat="1" ht="11.25" customHeight="1">
      <c r="C352"/>
      <c r="D352"/>
      <c r="E352"/>
      <c r="F352"/>
      <c r="G352"/>
      <c r="H352"/>
      <c r="I352"/>
      <c r="J352"/>
      <c r="K352"/>
      <c r="L352"/>
      <c r="M352"/>
    </row>
    <row r="353" spans="3:13" s="4" customFormat="1" ht="11.25" customHeight="1">
      <c r="C353"/>
      <c r="D353"/>
      <c r="E353"/>
      <c r="F353"/>
      <c r="G353"/>
      <c r="H353"/>
      <c r="I353"/>
      <c r="J353"/>
      <c r="K353"/>
      <c r="L353"/>
      <c r="M353"/>
    </row>
    <row r="354" spans="3:13" s="4" customFormat="1" ht="11.25" customHeight="1">
      <c r="C354"/>
      <c r="D354"/>
      <c r="E354"/>
      <c r="F354"/>
      <c r="G354"/>
      <c r="H354"/>
      <c r="I354"/>
      <c r="J354"/>
      <c r="K354"/>
      <c r="L354"/>
      <c r="M354"/>
    </row>
    <row r="355" spans="3:13" s="4" customFormat="1" ht="11.25" customHeight="1">
      <c r="C355"/>
      <c r="D355"/>
      <c r="E355"/>
      <c r="F355"/>
      <c r="G355"/>
      <c r="H355"/>
      <c r="I355"/>
      <c r="J355"/>
      <c r="K355"/>
      <c r="L355"/>
      <c r="M355"/>
    </row>
    <row r="356" spans="3:13" s="4" customFormat="1" ht="11.25" customHeight="1">
      <c r="C356"/>
      <c r="D356"/>
      <c r="E356"/>
      <c r="F356"/>
      <c r="G356"/>
      <c r="H356"/>
      <c r="I356"/>
      <c r="J356"/>
      <c r="K356"/>
      <c r="L356"/>
      <c r="M356"/>
    </row>
    <row r="357" spans="3:13" s="4" customFormat="1" ht="11.25" customHeight="1">
      <c r="C357"/>
      <c r="D357"/>
      <c r="E357"/>
      <c r="F357"/>
      <c r="G357"/>
      <c r="H357"/>
      <c r="I357"/>
      <c r="J357"/>
      <c r="K357"/>
      <c r="L357"/>
      <c r="M357"/>
    </row>
    <row r="358" spans="3:13" s="4" customFormat="1" ht="11.25" customHeight="1">
      <c r="C358"/>
      <c r="D358"/>
      <c r="E358"/>
      <c r="F358"/>
      <c r="G358"/>
      <c r="H358"/>
      <c r="I358"/>
      <c r="J358"/>
      <c r="K358"/>
      <c r="L358"/>
      <c r="M358"/>
    </row>
    <row r="359" spans="3:13" s="4" customFormat="1" ht="11.25" customHeight="1">
      <c r="C359"/>
      <c r="D359"/>
      <c r="E359"/>
      <c r="F359"/>
      <c r="G359"/>
      <c r="H359"/>
      <c r="I359"/>
      <c r="J359"/>
      <c r="K359"/>
      <c r="L359"/>
      <c r="M359"/>
    </row>
    <row r="360" spans="3:13" s="4" customFormat="1" ht="11.25" customHeight="1">
      <c r="C360"/>
      <c r="D360"/>
      <c r="E360"/>
      <c r="F360"/>
      <c r="G360"/>
      <c r="H360"/>
      <c r="I360"/>
      <c r="J360"/>
      <c r="K360"/>
      <c r="L360"/>
      <c r="M360"/>
    </row>
    <row r="361" spans="3:13" s="4" customFormat="1" ht="11.25" customHeight="1">
      <c r="C361"/>
      <c r="D361"/>
      <c r="E361"/>
      <c r="F361"/>
      <c r="G361"/>
      <c r="H361"/>
      <c r="I361"/>
      <c r="J361"/>
      <c r="K361"/>
      <c r="L361"/>
      <c r="M361"/>
    </row>
    <row r="362" spans="3:13" s="4" customFormat="1" ht="11.25" customHeight="1">
      <c r="C362"/>
      <c r="D362"/>
      <c r="E362"/>
      <c r="F362"/>
      <c r="G362"/>
      <c r="H362"/>
      <c r="I362"/>
      <c r="J362"/>
      <c r="K362"/>
      <c r="L362"/>
      <c r="M362"/>
    </row>
    <row r="363" spans="3:13" s="4" customFormat="1" ht="11.25" customHeight="1">
      <c r="C363"/>
      <c r="D363"/>
      <c r="E363"/>
      <c r="F363"/>
      <c r="G363"/>
      <c r="H363"/>
      <c r="I363"/>
      <c r="J363"/>
      <c r="K363"/>
      <c r="L363"/>
      <c r="M363"/>
    </row>
    <row r="364" spans="3:13" s="4" customFormat="1" ht="11.25" customHeight="1">
      <c r="C364"/>
      <c r="D364"/>
      <c r="E364"/>
      <c r="F364"/>
      <c r="G364"/>
      <c r="H364"/>
      <c r="I364"/>
      <c r="J364"/>
      <c r="K364"/>
      <c r="L364"/>
      <c r="M364"/>
    </row>
    <row r="365" spans="3:13" s="4" customFormat="1" ht="11.25" customHeight="1">
      <c r="C365"/>
      <c r="D365"/>
      <c r="E365"/>
      <c r="F365"/>
      <c r="G365"/>
      <c r="H365"/>
      <c r="I365"/>
      <c r="J365"/>
      <c r="K365"/>
      <c r="L365"/>
      <c r="M365"/>
    </row>
    <row r="366" spans="3:13" s="4" customFormat="1" ht="11.25" customHeight="1">
      <c r="C366"/>
      <c r="D366"/>
      <c r="E366"/>
      <c r="F366"/>
      <c r="G366"/>
      <c r="H366"/>
      <c r="I366"/>
      <c r="J366"/>
      <c r="K366"/>
      <c r="L366"/>
      <c r="M366"/>
    </row>
    <row r="367" spans="3:13" s="4" customFormat="1" ht="11.25" customHeight="1">
      <c r="C367"/>
      <c r="D367"/>
      <c r="E367"/>
      <c r="F367"/>
      <c r="G367"/>
      <c r="H367"/>
      <c r="I367"/>
      <c r="J367"/>
      <c r="K367"/>
      <c r="L367"/>
      <c r="M367"/>
    </row>
    <row r="368" spans="3:13" s="4" customFormat="1" ht="11.25" customHeight="1">
      <c r="C368"/>
      <c r="D368"/>
      <c r="E368"/>
      <c r="F368"/>
      <c r="G368"/>
      <c r="H368"/>
      <c r="I368"/>
      <c r="J368"/>
      <c r="K368"/>
      <c r="L368"/>
      <c r="M368"/>
    </row>
    <row r="369" spans="3:13" s="4" customFormat="1" ht="11.25" customHeight="1">
      <c r="C369"/>
      <c r="D369"/>
      <c r="E369"/>
      <c r="F369"/>
      <c r="G369"/>
      <c r="H369"/>
      <c r="I369"/>
      <c r="J369"/>
      <c r="K369"/>
      <c r="L369"/>
      <c r="M369"/>
    </row>
    <row r="370" spans="3:13" s="4" customFormat="1" ht="11.25" customHeight="1">
      <c r="C370"/>
      <c r="D370"/>
      <c r="E370"/>
      <c r="F370"/>
      <c r="G370"/>
      <c r="H370"/>
      <c r="I370"/>
      <c r="J370"/>
      <c r="K370"/>
      <c r="L370"/>
      <c r="M370"/>
    </row>
    <row r="371" spans="3:13" s="4" customFormat="1" ht="11.25" customHeight="1">
      <c r="C371"/>
      <c r="D371"/>
      <c r="E371"/>
      <c r="F371"/>
      <c r="G371"/>
      <c r="H371"/>
      <c r="I371"/>
      <c r="J371"/>
      <c r="K371"/>
      <c r="L371"/>
      <c r="M371"/>
    </row>
    <row r="372" spans="3:13" s="4" customFormat="1" ht="11.25" customHeight="1">
      <c r="C372"/>
      <c r="D372"/>
      <c r="E372"/>
      <c r="F372"/>
      <c r="G372"/>
      <c r="H372"/>
      <c r="I372"/>
      <c r="J372"/>
      <c r="K372"/>
      <c r="L372"/>
      <c r="M372"/>
    </row>
    <row r="373" spans="3:13" s="4" customFormat="1" ht="11.25" customHeight="1">
      <c r="C373"/>
      <c r="D373"/>
      <c r="E373"/>
      <c r="F373"/>
      <c r="G373"/>
      <c r="H373"/>
      <c r="I373"/>
      <c r="J373"/>
      <c r="K373"/>
      <c r="L373"/>
      <c r="M373"/>
    </row>
    <row r="374" spans="3:13" s="4" customFormat="1" ht="11.25" customHeight="1">
      <c r="C374"/>
      <c r="D374"/>
      <c r="E374"/>
      <c r="F374"/>
      <c r="G374"/>
      <c r="H374"/>
      <c r="I374"/>
      <c r="J374"/>
      <c r="K374"/>
      <c r="L374"/>
      <c r="M374"/>
    </row>
    <row r="375" spans="3:13" s="4" customFormat="1" ht="11.25" customHeight="1">
      <c r="C375"/>
      <c r="D375"/>
      <c r="E375"/>
      <c r="F375"/>
      <c r="G375"/>
      <c r="H375"/>
      <c r="I375"/>
      <c r="J375"/>
      <c r="K375"/>
      <c r="L375"/>
      <c r="M375"/>
    </row>
    <row r="376" spans="3:13" s="4" customFormat="1" ht="11.25" customHeight="1">
      <c r="C376"/>
      <c r="D376"/>
      <c r="E376"/>
      <c r="F376"/>
      <c r="G376"/>
      <c r="H376"/>
      <c r="I376"/>
      <c r="J376"/>
      <c r="K376"/>
      <c r="L376"/>
      <c r="M376"/>
    </row>
    <row r="377" spans="3:13" s="4" customFormat="1" ht="11.25" customHeight="1">
      <c r="C377"/>
      <c r="D377"/>
      <c r="E377"/>
      <c r="F377"/>
      <c r="G377"/>
      <c r="H377"/>
      <c r="I377"/>
      <c r="J377"/>
      <c r="K377"/>
      <c r="L377"/>
      <c r="M377"/>
    </row>
    <row r="378" spans="3:13" s="4" customFormat="1" ht="11.25" customHeight="1">
      <c r="C378"/>
      <c r="D378"/>
      <c r="E378"/>
      <c r="F378"/>
      <c r="G378"/>
      <c r="H378"/>
      <c r="I378"/>
      <c r="J378"/>
      <c r="K378"/>
      <c r="L378"/>
      <c r="M378"/>
    </row>
    <row r="379" spans="3:13" s="4" customFormat="1" ht="11.25" customHeight="1">
      <c r="C379"/>
      <c r="D379"/>
      <c r="E379"/>
      <c r="F379"/>
      <c r="G379"/>
      <c r="H379"/>
      <c r="I379"/>
      <c r="J379"/>
      <c r="K379"/>
      <c r="L379"/>
      <c r="M379"/>
    </row>
    <row r="380" spans="3:13" s="4" customFormat="1" ht="11.25" customHeight="1">
      <c r="C380"/>
      <c r="D380"/>
      <c r="E380"/>
      <c r="F380"/>
      <c r="G380"/>
      <c r="H380"/>
      <c r="I380"/>
      <c r="J380"/>
      <c r="K380"/>
      <c r="L380"/>
      <c r="M380"/>
    </row>
    <row r="381" spans="3:13" s="4" customFormat="1" ht="11.25" customHeight="1">
      <c r="C381"/>
      <c r="D381"/>
      <c r="E381"/>
      <c r="F381"/>
      <c r="G381"/>
      <c r="H381"/>
      <c r="I381"/>
      <c r="J381"/>
      <c r="K381"/>
      <c r="L381"/>
      <c r="M381"/>
    </row>
    <row r="382" spans="3:13" s="4" customFormat="1" ht="11.25" customHeight="1">
      <c r="C382"/>
      <c r="D382"/>
      <c r="E382"/>
      <c r="F382"/>
      <c r="G382"/>
      <c r="H382"/>
      <c r="I382"/>
      <c r="J382"/>
      <c r="K382"/>
      <c r="L382"/>
      <c r="M382"/>
    </row>
    <row r="383" spans="3:13" s="4" customFormat="1" ht="11.25" customHeight="1">
      <c r="C383"/>
      <c r="D383"/>
      <c r="E383"/>
      <c r="F383"/>
      <c r="G383"/>
      <c r="H383"/>
      <c r="I383"/>
      <c r="J383"/>
      <c r="K383"/>
      <c r="L383"/>
      <c r="M383"/>
    </row>
    <row r="384" spans="3:13" s="4" customFormat="1" ht="11.25" customHeight="1">
      <c r="C384"/>
      <c r="D384"/>
      <c r="E384"/>
      <c r="F384"/>
      <c r="G384"/>
      <c r="H384"/>
      <c r="I384"/>
      <c r="J384"/>
      <c r="K384"/>
      <c r="L384"/>
      <c r="M384"/>
    </row>
    <row r="385" spans="3:13" s="4" customFormat="1" ht="11.25" customHeight="1">
      <c r="C385"/>
      <c r="D385"/>
      <c r="E385"/>
      <c r="F385"/>
      <c r="G385"/>
      <c r="H385"/>
      <c r="I385"/>
      <c r="J385"/>
      <c r="K385"/>
      <c r="L385"/>
      <c r="M385"/>
    </row>
    <row r="386" spans="3:13" s="4" customFormat="1" ht="11.25" customHeight="1">
      <c r="C386"/>
      <c r="D386"/>
      <c r="E386"/>
      <c r="F386"/>
      <c r="G386"/>
      <c r="H386"/>
      <c r="I386"/>
      <c r="J386"/>
      <c r="K386"/>
      <c r="L386"/>
      <c r="M386"/>
    </row>
    <row r="387" spans="3:13" s="4" customFormat="1" ht="11.25" customHeight="1">
      <c r="C387"/>
      <c r="D387"/>
      <c r="E387"/>
      <c r="F387"/>
      <c r="G387"/>
      <c r="H387"/>
      <c r="I387"/>
      <c r="J387"/>
      <c r="K387"/>
      <c r="L387"/>
      <c r="M387"/>
    </row>
    <row r="388" spans="3:13" s="4" customFormat="1" ht="11.25" customHeight="1">
      <c r="C388"/>
      <c r="D388"/>
      <c r="E388"/>
      <c r="F388"/>
      <c r="G388"/>
      <c r="H388"/>
      <c r="I388"/>
      <c r="J388"/>
      <c r="K388"/>
      <c r="L388"/>
      <c r="M388"/>
    </row>
    <row r="389" spans="3:13" s="4" customFormat="1" ht="11.25" customHeight="1">
      <c r="C389"/>
      <c r="D389"/>
      <c r="E389"/>
      <c r="F389"/>
      <c r="G389"/>
      <c r="H389"/>
      <c r="I389"/>
      <c r="J389"/>
      <c r="K389"/>
      <c r="L389"/>
      <c r="M389"/>
    </row>
    <row r="390" spans="3:13" s="4" customFormat="1" ht="11.25" customHeight="1">
      <c r="C390"/>
      <c r="D390"/>
      <c r="E390"/>
      <c r="F390"/>
      <c r="G390"/>
      <c r="H390"/>
      <c r="I390"/>
      <c r="J390"/>
      <c r="K390"/>
      <c r="L390"/>
      <c r="M390"/>
    </row>
    <row r="391" spans="3:13" s="4" customFormat="1" ht="11.25" customHeight="1">
      <c r="C391"/>
      <c r="D391"/>
      <c r="E391"/>
      <c r="F391"/>
      <c r="G391"/>
      <c r="H391"/>
      <c r="I391"/>
      <c r="J391"/>
      <c r="K391"/>
      <c r="L391"/>
      <c r="M391"/>
    </row>
    <row r="392" spans="3:13" s="4" customFormat="1" ht="11.25" customHeight="1">
      <c r="C392"/>
      <c r="D392"/>
      <c r="E392"/>
      <c r="F392"/>
      <c r="G392"/>
      <c r="H392"/>
      <c r="I392"/>
      <c r="J392"/>
      <c r="K392"/>
      <c r="L392"/>
      <c r="M392"/>
    </row>
    <row r="393" spans="3:13" s="4" customFormat="1" ht="11.25" customHeight="1">
      <c r="C393"/>
      <c r="D393"/>
      <c r="E393"/>
      <c r="F393"/>
      <c r="G393"/>
      <c r="H393"/>
      <c r="I393"/>
      <c r="J393"/>
      <c r="K393"/>
      <c r="L393"/>
      <c r="M393"/>
    </row>
    <row r="394" spans="3:13" s="4" customFormat="1" ht="11.25" customHeight="1">
      <c r="C394"/>
      <c r="D394"/>
      <c r="E394"/>
      <c r="F394"/>
      <c r="G394"/>
      <c r="H394"/>
      <c r="I394"/>
      <c r="J394"/>
      <c r="K394"/>
      <c r="L394"/>
      <c r="M394"/>
    </row>
    <row r="395" spans="3:13" s="4" customFormat="1" ht="11.25" customHeight="1">
      <c r="C395"/>
      <c r="D395"/>
      <c r="E395"/>
      <c r="F395"/>
      <c r="G395"/>
      <c r="H395"/>
      <c r="I395"/>
      <c r="J395"/>
      <c r="K395"/>
      <c r="L395"/>
      <c r="M395"/>
    </row>
    <row r="396" spans="3:13" s="4" customFormat="1" ht="11.25" customHeight="1">
      <c r="C396"/>
      <c r="D396"/>
      <c r="E396"/>
      <c r="F396"/>
      <c r="G396"/>
      <c r="H396"/>
      <c r="I396"/>
      <c r="J396"/>
      <c r="K396"/>
      <c r="L396"/>
      <c r="M396"/>
    </row>
    <row r="397" spans="3:13" s="4" customFormat="1" ht="11.25" customHeight="1">
      <c r="C397"/>
      <c r="D397"/>
      <c r="E397"/>
      <c r="F397"/>
      <c r="G397"/>
      <c r="H397"/>
      <c r="I397"/>
      <c r="J397"/>
      <c r="K397"/>
      <c r="L397"/>
      <c r="M397"/>
    </row>
    <row r="398" spans="3:13" s="4" customFormat="1" ht="11.25" customHeight="1">
      <c r="C398"/>
      <c r="D398"/>
      <c r="E398"/>
      <c r="F398"/>
      <c r="G398"/>
      <c r="H398"/>
      <c r="I398"/>
      <c r="J398"/>
      <c r="K398"/>
      <c r="L398"/>
      <c r="M398"/>
    </row>
    <row r="399" spans="3:13" s="4" customFormat="1" ht="11.25" customHeight="1">
      <c r="C399"/>
      <c r="D399"/>
      <c r="E399"/>
      <c r="F399"/>
      <c r="G399"/>
      <c r="H399"/>
      <c r="I399"/>
      <c r="J399"/>
      <c r="K399"/>
      <c r="L399"/>
      <c r="M399"/>
    </row>
    <row r="400" spans="3:13" s="4" customFormat="1" ht="11.25" customHeight="1">
      <c r="C400"/>
      <c r="D400"/>
      <c r="E400"/>
      <c r="F400"/>
      <c r="G400"/>
      <c r="H400"/>
      <c r="I400"/>
      <c r="J400"/>
      <c r="K400"/>
      <c r="L400"/>
      <c r="M400"/>
    </row>
    <row r="401" spans="3:13" s="4" customFormat="1" ht="11.25" customHeight="1">
      <c r="C401"/>
      <c r="D401"/>
      <c r="E401"/>
      <c r="F401"/>
      <c r="G401"/>
      <c r="H401"/>
      <c r="I401"/>
      <c r="J401"/>
      <c r="K401"/>
      <c r="L401"/>
      <c r="M401"/>
    </row>
    <row r="402" spans="3:13" s="4" customFormat="1" ht="11.25" customHeight="1">
      <c r="C402"/>
      <c r="D402"/>
      <c r="E402"/>
      <c r="F402"/>
      <c r="G402"/>
      <c r="H402"/>
      <c r="I402"/>
      <c r="J402"/>
      <c r="K402"/>
      <c r="L402"/>
      <c r="M402"/>
    </row>
    <row r="403" spans="3:13" s="4" customFormat="1" ht="11.25" customHeight="1">
      <c r="C403"/>
      <c r="D403"/>
      <c r="E403"/>
      <c r="F403"/>
      <c r="G403"/>
      <c r="H403"/>
      <c r="I403"/>
      <c r="J403"/>
      <c r="K403"/>
      <c r="L403"/>
      <c r="M403"/>
    </row>
    <row r="404" spans="3:13" s="4" customFormat="1" ht="11.25" customHeight="1">
      <c r="C404"/>
      <c r="D404"/>
      <c r="E404"/>
      <c r="F404"/>
      <c r="G404"/>
      <c r="H404"/>
      <c r="I404"/>
      <c r="J404"/>
      <c r="K404"/>
      <c r="L404"/>
      <c r="M404"/>
    </row>
    <row r="405" spans="3:13" s="4" customFormat="1" ht="11.25" customHeight="1">
      <c r="C405"/>
      <c r="D405"/>
      <c r="E405"/>
      <c r="F405"/>
      <c r="G405"/>
      <c r="H405"/>
      <c r="I405"/>
      <c r="J405"/>
      <c r="K405"/>
      <c r="L405"/>
      <c r="M405"/>
    </row>
    <row r="406" spans="3:13" s="4" customFormat="1" ht="11.25" customHeight="1">
      <c r="C406"/>
      <c r="D406"/>
      <c r="E406"/>
      <c r="F406"/>
      <c r="G406"/>
      <c r="H406"/>
      <c r="I406"/>
      <c r="J406"/>
      <c r="K406"/>
      <c r="L406"/>
      <c r="M406"/>
    </row>
    <row r="407" spans="3:13" s="4" customFormat="1" ht="11.25" customHeight="1">
      <c r="C407"/>
      <c r="D407"/>
      <c r="E407"/>
      <c r="F407"/>
      <c r="G407"/>
      <c r="H407"/>
      <c r="I407"/>
      <c r="J407"/>
      <c r="K407"/>
      <c r="L407"/>
      <c r="M407"/>
    </row>
    <row r="408" spans="3:13" s="4" customFormat="1" ht="11.25" customHeight="1">
      <c r="C408"/>
      <c r="D408"/>
      <c r="E408"/>
      <c r="F408"/>
      <c r="G408"/>
      <c r="H408"/>
      <c r="I408"/>
      <c r="J408"/>
      <c r="K408"/>
      <c r="L408"/>
      <c r="M408"/>
    </row>
    <row r="409" spans="3:13" s="4" customFormat="1" ht="11.25" customHeight="1">
      <c r="C409"/>
      <c r="D409"/>
      <c r="E409"/>
      <c r="F409"/>
      <c r="G409"/>
      <c r="H409"/>
      <c r="I409"/>
      <c r="J409"/>
      <c r="K409"/>
      <c r="L409"/>
      <c r="M409"/>
    </row>
    <row r="410" spans="3:13" s="4" customFormat="1" ht="11.25" customHeight="1">
      <c r="C410"/>
      <c r="D410"/>
      <c r="E410"/>
      <c r="F410"/>
      <c r="G410"/>
      <c r="H410"/>
      <c r="I410"/>
      <c r="J410"/>
      <c r="K410"/>
      <c r="L410"/>
      <c r="M410"/>
    </row>
    <row r="411" spans="3:13" s="4" customFormat="1" ht="11.25" customHeight="1">
      <c r="C411"/>
      <c r="D411"/>
      <c r="E411"/>
      <c r="F411"/>
      <c r="G411"/>
      <c r="H411"/>
      <c r="I411"/>
      <c r="J411"/>
      <c r="K411"/>
      <c r="L411"/>
      <c r="M411"/>
    </row>
    <row r="412" spans="3:13" s="4" customFormat="1" ht="11.25" customHeight="1">
      <c r="C412"/>
      <c r="D412"/>
      <c r="E412"/>
      <c r="F412"/>
      <c r="G412"/>
      <c r="H412"/>
      <c r="I412"/>
      <c r="J412"/>
      <c r="K412"/>
      <c r="L412"/>
      <c r="M412"/>
    </row>
    <row r="413" spans="3:13" s="4" customFormat="1" ht="11.25" customHeight="1">
      <c r="C413"/>
      <c r="D413"/>
      <c r="E413"/>
      <c r="F413"/>
      <c r="G413"/>
      <c r="H413"/>
      <c r="I413"/>
      <c r="J413"/>
      <c r="K413"/>
      <c r="L413"/>
      <c r="M413"/>
    </row>
    <row r="414" spans="3:13" s="4" customFormat="1" ht="11.25" customHeight="1">
      <c r="C414"/>
      <c r="D414"/>
      <c r="E414"/>
      <c r="F414"/>
      <c r="G414"/>
      <c r="H414"/>
      <c r="I414"/>
      <c r="J414"/>
      <c r="K414"/>
      <c r="L414"/>
      <c r="M414"/>
    </row>
    <row r="415" spans="3:13" s="4" customFormat="1" ht="11.25" customHeight="1">
      <c r="C415"/>
      <c r="D415"/>
      <c r="E415"/>
      <c r="F415"/>
      <c r="G415"/>
      <c r="H415"/>
      <c r="I415"/>
      <c r="J415"/>
      <c r="K415"/>
      <c r="L415"/>
      <c r="M415"/>
    </row>
    <row r="416" spans="3:13" s="4" customFormat="1" ht="11.25" customHeight="1">
      <c r="C416"/>
      <c r="D416"/>
      <c r="E416"/>
      <c r="F416"/>
      <c r="G416"/>
      <c r="H416"/>
      <c r="I416"/>
      <c r="J416"/>
      <c r="K416"/>
      <c r="L416"/>
      <c r="M416"/>
    </row>
    <row r="417" spans="3:13" s="4" customFormat="1" ht="11.25" customHeight="1">
      <c r="C417"/>
      <c r="D417"/>
      <c r="E417"/>
      <c r="F417"/>
      <c r="G417"/>
      <c r="H417"/>
      <c r="I417"/>
      <c r="J417"/>
      <c r="K417"/>
      <c r="L417"/>
      <c r="M417"/>
    </row>
    <row r="418" spans="3:13" s="4" customFormat="1" ht="11.25" customHeight="1">
      <c r="C418"/>
      <c r="D418"/>
      <c r="E418"/>
      <c r="F418"/>
      <c r="G418"/>
      <c r="H418"/>
      <c r="I418"/>
      <c r="J418"/>
      <c r="K418"/>
      <c r="L418"/>
      <c r="M418"/>
    </row>
    <row r="419" spans="3:13" s="4" customFormat="1" ht="11.25" customHeight="1">
      <c r="C419"/>
      <c r="D419"/>
      <c r="E419"/>
      <c r="F419"/>
      <c r="G419"/>
      <c r="H419"/>
      <c r="I419"/>
      <c r="J419"/>
      <c r="K419"/>
      <c r="L419"/>
      <c r="M419"/>
    </row>
    <row r="420" spans="3:13" s="4" customFormat="1" ht="11.25" customHeight="1">
      <c r="C420"/>
      <c r="D420"/>
      <c r="E420"/>
      <c r="F420"/>
      <c r="G420"/>
      <c r="H420"/>
      <c r="I420"/>
      <c r="J420"/>
      <c r="K420"/>
      <c r="L420"/>
      <c r="M420"/>
    </row>
    <row r="421" spans="3:13" s="4" customFormat="1" ht="11.25" customHeight="1">
      <c r="C421"/>
      <c r="D421"/>
      <c r="E421"/>
      <c r="F421"/>
      <c r="G421"/>
      <c r="H421"/>
      <c r="I421"/>
      <c r="J421"/>
      <c r="K421"/>
      <c r="L421"/>
      <c r="M421"/>
    </row>
    <row r="422" spans="3:13" s="4" customFormat="1" ht="11.25" customHeight="1">
      <c r="C422"/>
      <c r="D422"/>
      <c r="E422"/>
      <c r="F422"/>
      <c r="G422"/>
      <c r="H422"/>
      <c r="I422"/>
      <c r="J422"/>
      <c r="K422"/>
      <c r="L422"/>
      <c r="M422"/>
    </row>
    <row r="423" spans="3:13" s="4" customFormat="1" ht="11.25" customHeight="1">
      <c r="C423"/>
      <c r="D423"/>
      <c r="E423"/>
      <c r="F423"/>
      <c r="G423"/>
      <c r="H423"/>
      <c r="I423"/>
      <c r="J423"/>
      <c r="K423"/>
      <c r="L423"/>
      <c r="M423"/>
    </row>
    <row r="424" spans="3:13" s="4" customFormat="1" ht="11.25" customHeight="1">
      <c r="C424"/>
      <c r="D424"/>
      <c r="E424"/>
      <c r="F424"/>
      <c r="G424"/>
      <c r="H424"/>
      <c r="I424"/>
      <c r="J424"/>
      <c r="K424"/>
      <c r="L424"/>
      <c r="M424"/>
    </row>
    <row r="425" spans="3:13" s="4" customFormat="1" ht="11.25" customHeight="1">
      <c r="C425"/>
      <c r="D425"/>
      <c r="E425"/>
      <c r="F425"/>
      <c r="G425"/>
      <c r="H425"/>
      <c r="I425"/>
      <c r="J425"/>
      <c r="K425"/>
      <c r="L425"/>
      <c r="M425"/>
    </row>
    <row r="426" spans="3:13" s="4" customFormat="1" ht="11.25" customHeight="1">
      <c r="C426"/>
      <c r="D426"/>
      <c r="E426"/>
      <c r="F426"/>
      <c r="G426"/>
      <c r="H426"/>
      <c r="I426"/>
      <c r="J426"/>
      <c r="K426"/>
      <c r="L426"/>
      <c r="M426"/>
    </row>
    <row r="427" spans="3:13" s="4" customFormat="1" ht="11.25" customHeight="1">
      <c r="C427"/>
      <c r="D427"/>
      <c r="E427"/>
      <c r="F427"/>
      <c r="G427"/>
      <c r="H427"/>
      <c r="I427"/>
      <c r="J427"/>
      <c r="K427"/>
      <c r="L427"/>
      <c r="M427"/>
    </row>
    <row r="428" spans="3:13" s="4" customFormat="1" ht="11.25" customHeight="1">
      <c r="C428"/>
      <c r="D428"/>
      <c r="E428"/>
      <c r="F428"/>
      <c r="G428"/>
      <c r="H428"/>
      <c r="I428"/>
      <c r="J428"/>
      <c r="K428"/>
      <c r="L428"/>
      <c r="M428"/>
    </row>
    <row r="429" spans="3:13" s="4" customFormat="1" ht="11.25" customHeight="1">
      <c r="C429"/>
      <c r="D429"/>
      <c r="E429"/>
      <c r="F429"/>
      <c r="G429"/>
      <c r="H429"/>
      <c r="I429"/>
      <c r="J429"/>
      <c r="K429"/>
      <c r="L429"/>
      <c r="M429"/>
    </row>
    <row r="430" spans="3:13" s="4" customFormat="1" ht="11.25" customHeight="1">
      <c r="C430"/>
      <c r="D430"/>
      <c r="E430"/>
      <c r="F430"/>
      <c r="G430"/>
      <c r="H430"/>
      <c r="I430"/>
      <c r="J430"/>
      <c r="K430"/>
      <c r="L430"/>
      <c r="M430"/>
    </row>
    <row r="431" spans="3:13" s="4" customFormat="1" ht="11.25" customHeight="1">
      <c r="C431"/>
      <c r="D431"/>
      <c r="E431"/>
      <c r="F431"/>
      <c r="G431"/>
      <c r="H431"/>
      <c r="I431"/>
      <c r="J431"/>
      <c r="K431"/>
      <c r="L431"/>
      <c r="M431"/>
    </row>
    <row r="432" spans="3:13" s="4" customFormat="1" ht="11.25" customHeight="1">
      <c r="C432"/>
      <c r="D432"/>
      <c r="E432"/>
      <c r="F432"/>
      <c r="G432"/>
      <c r="H432"/>
      <c r="I432"/>
      <c r="J432"/>
      <c r="K432"/>
      <c r="L432"/>
      <c r="M432"/>
    </row>
    <row r="433" spans="3:13" s="4" customFormat="1" ht="11.25" customHeight="1">
      <c r="C433"/>
      <c r="D433"/>
      <c r="E433"/>
      <c r="F433"/>
      <c r="G433"/>
      <c r="H433"/>
      <c r="I433"/>
      <c r="J433"/>
      <c r="K433"/>
      <c r="L433"/>
      <c r="M433"/>
    </row>
    <row r="434" spans="3:13" s="4" customFormat="1" ht="11.25" customHeight="1">
      <c r="C434"/>
      <c r="D434"/>
      <c r="E434"/>
      <c r="F434"/>
      <c r="G434"/>
      <c r="H434"/>
      <c r="I434"/>
      <c r="J434"/>
      <c r="K434"/>
      <c r="L434"/>
      <c r="M434"/>
    </row>
    <row r="435" spans="3:13" s="4" customFormat="1" ht="11.25" customHeight="1">
      <c r="C435"/>
      <c r="D435"/>
      <c r="E435"/>
      <c r="F435"/>
      <c r="G435"/>
      <c r="H435"/>
      <c r="I435"/>
      <c r="J435"/>
      <c r="K435"/>
      <c r="L435"/>
      <c r="M435"/>
    </row>
    <row r="436" spans="3:13" s="4" customFormat="1" ht="11.25" customHeight="1">
      <c r="C436"/>
      <c r="D436"/>
      <c r="E436"/>
      <c r="F436"/>
      <c r="G436"/>
      <c r="H436"/>
      <c r="I436"/>
      <c r="J436"/>
      <c r="K436"/>
      <c r="L436"/>
      <c r="M436"/>
    </row>
    <row r="437" spans="3:13" s="4" customFormat="1" ht="11.25" customHeight="1">
      <c r="C437"/>
      <c r="D437"/>
      <c r="E437"/>
      <c r="F437"/>
      <c r="G437"/>
      <c r="H437"/>
      <c r="I437"/>
      <c r="J437"/>
      <c r="K437"/>
      <c r="L437"/>
      <c r="M437"/>
    </row>
    <row r="438" spans="3:13" s="4" customFormat="1" ht="11.25" customHeight="1">
      <c r="C438"/>
      <c r="D438"/>
      <c r="E438"/>
      <c r="F438"/>
      <c r="G438"/>
      <c r="H438"/>
      <c r="I438"/>
      <c r="J438"/>
      <c r="K438"/>
      <c r="L438"/>
      <c r="M438"/>
    </row>
    <row r="439" spans="3:13" s="4" customFormat="1" ht="11.25" customHeight="1">
      <c r="C439"/>
      <c r="D439"/>
      <c r="E439"/>
      <c r="F439"/>
      <c r="G439"/>
      <c r="H439"/>
      <c r="I439"/>
      <c r="J439"/>
      <c r="K439"/>
      <c r="L439"/>
      <c r="M439"/>
    </row>
    <row r="440" spans="3:13" s="4" customFormat="1" ht="11.25" customHeight="1">
      <c r="C440"/>
      <c r="D440"/>
      <c r="E440"/>
      <c r="F440"/>
      <c r="G440"/>
      <c r="H440"/>
      <c r="I440"/>
      <c r="J440"/>
      <c r="K440"/>
      <c r="L440"/>
      <c r="M440"/>
    </row>
    <row r="441" spans="3:13" s="4" customFormat="1" ht="11.25" customHeight="1">
      <c r="C441"/>
      <c r="D441"/>
      <c r="E441"/>
      <c r="F441"/>
      <c r="G441"/>
      <c r="H441"/>
      <c r="I441"/>
      <c r="J441"/>
      <c r="K441"/>
      <c r="L441"/>
      <c r="M441"/>
    </row>
    <row r="442" spans="3:13" s="4" customFormat="1" ht="11.25" customHeight="1">
      <c r="C442"/>
      <c r="D442"/>
      <c r="E442"/>
      <c r="F442"/>
      <c r="G442"/>
      <c r="H442"/>
      <c r="I442"/>
      <c r="J442"/>
      <c r="K442"/>
      <c r="L442"/>
      <c r="M442"/>
    </row>
    <row r="443" spans="3:13" s="4" customFormat="1" ht="11.25" customHeight="1">
      <c r="C443"/>
      <c r="D443"/>
      <c r="E443"/>
      <c r="F443"/>
      <c r="G443"/>
      <c r="H443"/>
      <c r="I443"/>
      <c r="J443"/>
      <c r="K443"/>
      <c r="L443"/>
      <c r="M443"/>
    </row>
    <row r="444" spans="3:13" s="4" customFormat="1" ht="11.25" customHeight="1">
      <c r="C444"/>
      <c r="D444"/>
      <c r="E444"/>
      <c r="F444"/>
      <c r="G444"/>
      <c r="H444"/>
      <c r="I444"/>
      <c r="J444"/>
      <c r="K444"/>
      <c r="L444"/>
      <c r="M444"/>
    </row>
    <row r="445" spans="3:13" s="4" customFormat="1" ht="11.25" customHeight="1">
      <c r="C445"/>
      <c r="D445"/>
      <c r="E445"/>
      <c r="F445"/>
      <c r="G445"/>
      <c r="H445"/>
      <c r="I445"/>
      <c r="J445"/>
      <c r="K445"/>
      <c r="L445"/>
      <c r="M445"/>
    </row>
    <row r="446" spans="3:13" s="4" customFormat="1" ht="11.25" customHeight="1">
      <c r="C446"/>
      <c r="D446"/>
      <c r="E446"/>
      <c r="F446"/>
      <c r="G446"/>
      <c r="H446"/>
      <c r="I446"/>
      <c r="J446"/>
      <c r="K446"/>
      <c r="L446"/>
      <c r="M446"/>
    </row>
    <row r="447" spans="3:13" s="4" customFormat="1" ht="11.25" customHeight="1">
      <c r="C447"/>
      <c r="D447"/>
      <c r="E447"/>
      <c r="F447"/>
      <c r="G447"/>
      <c r="H447"/>
      <c r="I447"/>
      <c r="J447"/>
      <c r="K447"/>
      <c r="L447"/>
      <c r="M447"/>
    </row>
    <row r="448" spans="3:13" s="4" customFormat="1" ht="11.25" customHeight="1">
      <c r="C448"/>
      <c r="D448"/>
      <c r="E448"/>
      <c r="F448"/>
      <c r="G448"/>
      <c r="H448"/>
      <c r="I448"/>
      <c r="J448"/>
      <c r="K448"/>
      <c r="L448"/>
      <c r="M448"/>
    </row>
    <row r="449" spans="3:13" s="4" customFormat="1" ht="11.25" customHeight="1">
      <c r="C449"/>
      <c r="D449"/>
      <c r="E449"/>
      <c r="F449"/>
      <c r="G449"/>
      <c r="H449"/>
      <c r="I449"/>
      <c r="J449"/>
      <c r="K449"/>
      <c r="L449"/>
      <c r="M449"/>
    </row>
    <row r="450" spans="3:13" s="4" customFormat="1" ht="11.25" customHeight="1">
      <c r="C450"/>
      <c r="D450"/>
      <c r="E450"/>
      <c r="F450"/>
      <c r="G450"/>
      <c r="H450"/>
      <c r="I450"/>
      <c r="J450"/>
      <c r="K450"/>
      <c r="L450"/>
      <c r="M450"/>
    </row>
    <row r="451" spans="3:13" s="4" customFormat="1" ht="11.25" customHeight="1">
      <c r="C451"/>
      <c r="D451"/>
      <c r="E451"/>
      <c r="F451"/>
      <c r="G451"/>
      <c r="H451"/>
      <c r="I451"/>
      <c r="J451"/>
      <c r="K451"/>
      <c r="L451"/>
      <c r="M451"/>
    </row>
    <row r="452" spans="3:13" s="4" customFormat="1" ht="11.25" customHeight="1">
      <c r="C452"/>
      <c r="D452"/>
      <c r="E452"/>
      <c r="F452"/>
      <c r="G452"/>
      <c r="H452"/>
      <c r="I452"/>
      <c r="J452"/>
      <c r="K452"/>
      <c r="L452"/>
      <c r="M452"/>
    </row>
    <row r="453" spans="3:13" s="4" customFormat="1" ht="11.25" customHeight="1">
      <c r="C453"/>
      <c r="D453"/>
      <c r="E453"/>
      <c r="F453"/>
      <c r="G453"/>
      <c r="H453"/>
      <c r="I453"/>
      <c r="J453"/>
      <c r="K453"/>
      <c r="L453"/>
      <c r="M453"/>
    </row>
    <row r="454" spans="3:13" s="4" customFormat="1" ht="11.25" customHeight="1">
      <c r="C454"/>
      <c r="D454"/>
      <c r="E454"/>
      <c r="F454"/>
      <c r="G454"/>
      <c r="H454"/>
      <c r="I454"/>
      <c r="J454"/>
      <c r="K454"/>
      <c r="L454"/>
      <c r="M454"/>
    </row>
    <row r="455" spans="3:13" s="4" customFormat="1" ht="11.25" customHeight="1">
      <c r="C455"/>
      <c r="D455"/>
      <c r="E455"/>
      <c r="F455"/>
      <c r="G455"/>
      <c r="H455"/>
      <c r="I455"/>
      <c r="J455"/>
      <c r="K455"/>
      <c r="L455"/>
      <c r="M455"/>
    </row>
    <row r="456" spans="3:13" s="4" customFormat="1" ht="11.25" customHeight="1">
      <c r="C456"/>
      <c r="D456"/>
      <c r="E456"/>
      <c r="F456"/>
      <c r="G456"/>
      <c r="H456"/>
      <c r="I456"/>
      <c r="J456"/>
      <c r="K456"/>
      <c r="L456"/>
      <c r="M456"/>
    </row>
    <row r="457" spans="3:13" s="4" customFormat="1" ht="11.25" customHeight="1">
      <c r="C457"/>
      <c r="D457"/>
      <c r="E457"/>
      <c r="F457"/>
      <c r="G457"/>
      <c r="H457"/>
      <c r="I457"/>
      <c r="J457"/>
      <c r="K457"/>
      <c r="L457"/>
      <c r="M457"/>
    </row>
    <row r="458" spans="3:13" s="4" customFormat="1" ht="11.25" customHeight="1">
      <c r="C458"/>
      <c r="D458"/>
      <c r="E458"/>
      <c r="F458"/>
      <c r="G458"/>
      <c r="H458"/>
      <c r="I458"/>
      <c r="J458"/>
      <c r="K458"/>
      <c r="L458"/>
      <c r="M458"/>
    </row>
    <row r="459" spans="3:13" s="4" customFormat="1" ht="11.25" customHeight="1">
      <c r="C459"/>
      <c r="D459"/>
      <c r="E459"/>
      <c r="F459"/>
      <c r="G459"/>
      <c r="H459"/>
      <c r="I459"/>
      <c r="J459"/>
      <c r="K459"/>
      <c r="L459"/>
      <c r="M459"/>
    </row>
    <row r="460" spans="3:13" s="4" customFormat="1" ht="11.25" customHeight="1">
      <c r="C460"/>
      <c r="D460"/>
      <c r="E460"/>
      <c r="F460"/>
      <c r="G460"/>
      <c r="H460"/>
      <c r="I460"/>
      <c r="J460"/>
      <c r="K460"/>
      <c r="L460"/>
      <c r="M460"/>
    </row>
    <row r="461" spans="3:13" s="4" customFormat="1" ht="11.25" customHeight="1">
      <c r="C461"/>
      <c r="D461"/>
      <c r="E461"/>
      <c r="F461"/>
      <c r="G461"/>
      <c r="H461"/>
      <c r="I461"/>
      <c r="J461"/>
      <c r="K461"/>
      <c r="L461"/>
      <c r="M461"/>
    </row>
    <row r="462" spans="3:13" s="4" customFormat="1" ht="11.25" customHeight="1">
      <c r="C462"/>
      <c r="D462"/>
      <c r="E462"/>
      <c r="F462"/>
      <c r="G462"/>
      <c r="H462"/>
      <c r="I462"/>
      <c r="J462"/>
      <c r="K462"/>
      <c r="L462"/>
      <c r="M462"/>
    </row>
    <row r="463" spans="3:13" s="4" customFormat="1" ht="11.25" customHeight="1">
      <c r="C463"/>
      <c r="D463"/>
      <c r="E463"/>
      <c r="F463"/>
      <c r="G463"/>
      <c r="H463"/>
      <c r="I463"/>
      <c r="J463"/>
      <c r="K463"/>
      <c r="L463"/>
      <c r="M463"/>
    </row>
    <row r="464" spans="3:13" s="4" customFormat="1" ht="11.25" customHeight="1">
      <c r="C464"/>
      <c r="D464"/>
      <c r="E464"/>
      <c r="F464"/>
      <c r="G464"/>
      <c r="H464"/>
      <c r="I464"/>
      <c r="J464"/>
      <c r="K464"/>
      <c r="L464"/>
      <c r="M464"/>
    </row>
    <row r="465" spans="3:13" s="4" customFormat="1" ht="11.25" customHeight="1">
      <c r="C465"/>
      <c r="D465"/>
      <c r="E465"/>
      <c r="F465"/>
      <c r="G465"/>
      <c r="H465"/>
      <c r="I465"/>
      <c r="J465"/>
      <c r="K465"/>
      <c r="L465"/>
      <c r="M465"/>
    </row>
    <row r="466" spans="3:13" s="4" customFormat="1" ht="11.25" customHeight="1">
      <c r="C466"/>
      <c r="D466"/>
      <c r="E466"/>
      <c r="F466"/>
      <c r="G466"/>
      <c r="H466"/>
      <c r="I466"/>
      <c r="J466"/>
      <c r="K466"/>
      <c r="L466"/>
      <c r="M466"/>
    </row>
    <row r="467" spans="3:13" s="4" customFormat="1" ht="11.25" customHeight="1">
      <c r="C467"/>
      <c r="D467"/>
      <c r="E467"/>
      <c r="F467"/>
      <c r="G467"/>
      <c r="H467"/>
      <c r="I467"/>
      <c r="J467"/>
      <c r="K467"/>
      <c r="L467"/>
      <c r="M467"/>
    </row>
    <row r="468" spans="3:13" s="4" customFormat="1" ht="11.25" customHeight="1">
      <c r="C468"/>
      <c r="D468"/>
      <c r="E468"/>
      <c r="F468"/>
      <c r="G468"/>
      <c r="H468"/>
      <c r="I468"/>
      <c r="J468"/>
      <c r="K468"/>
      <c r="L468"/>
      <c r="M468"/>
    </row>
    <row r="469" spans="3:13" s="4" customFormat="1" ht="11.25" customHeight="1">
      <c r="C469"/>
      <c r="D469"/>
      <c r="E469"/>
      <c r="F469"/>
      <c r="G469"/>
      <c r="H469"/>
      <c r="I469"/>
      <c r="J469"/>
      <c r="K469"/>
      <c r="L469"/>
      <c r="M469"/>
    </row>
    <row r="470" spans="3:13" s="4" customFormat="1" ht="11.25" customHeight="1">
      <c r="C470"/>
      <c r="D470"/>
      <c r="E470"/>
      <c r="F470"/>
      <c r="G470"/>
      <c r="H470"/>
      <c r="I470"/>
      <c r="J470"/>
      <c r="K470"/>
      <c r="L470"/>
      <c r="M470"/>
    </row>
    <row r="471" spans="3:13" s="4" customFormat="1" ht="11.25" customHeight="1">
      <c r="C471"/>
      <c r="D471"/>
      <c r="E471"/>
      <c r="F471"/>
      <c r="G471"/>
      <c r="H471"/>
      <c r="I471"/>
      <c r="J471"/>
      <c r="K471"/>
      <c r="L471"/>
      <c r="M471"/>
    </row>
    <row r="472" spans="3:13" s="4" customFormat="1" ht="11.25" customHeight="1">
      <c r="C472"/>
      <c r="D472"/>
      <c r="E472"/>
      <c r="F472"/>
      <c r="G472"/>
      <c r="H472"/>
      <c r="I472"/>
      <c r="J472"/>
      <c r="K472"/>
      <c r="L472"/>
      <c r="M472"/>
    </row>
    <row r="473" spans="3:13" s="4" customFormat="1" ht="11.25" customHeight="1">
      <c r="C473"/>
      <c r="D473"/>
      <c r="E473"/>
      <c r="F473"/>
      <c r="G473"/>
      <c r="H473"/>
      <c r="I473"/>
      <c r="J473"/>
      <c r="K473"/>
      <c r="L473"/>
      <c r="M473"/>
    </row>
    <row r="474" spans="3:13" s="4" customFormat="1" ht="11.25" customHeight="1">
      <c r="C474"/>
      <c r="D474"/>
      <c r="E474"/>
      <c r="F474"/>
      <c r="G474"/>
      <c r="H474"/>
      <c r="I474"/>
      <c r="J474"/>
      <c r="K474"/>
      <c r="L474"/>
      <c r="M474"/>
    </row>
    <row r="475" spans="3:13" s="4" customFormat="1" ht="11.25" customHeight="1">
      <c r="C475"/>
      <c r="D475"/>
      <c r="E475"/>
      <c r="F475"/>
      <c r="G475"/>
      <c r="H475"/>
      <c r="I475"/>
      <c r="J475"/>
      <c r="K475"/>
      <c r="L475"/>
      <c r="M475"/>
    </row>
    <row r="476" spans="3:13" s="4" customFormat="1" ht="11.25" customHeight="1">
      <c r="C476"/>
      <c r="D476"/>
      <c r="E476"/>
      <c r="F476"/>
      <c r="G476"/>
      <c r="H476"/>
      <c r="I476"/>
      <c r="J476"/>
      <c r="K476"/>
      <c r="L476"/>
      <c r="M476"/>
    </row>
    <row r="477" spans="3:13" s="4" customFormat="1" ht="11.25" customHeight="1">
      <c r="C477"/>
      <c r="D477"/>
      <c r="E477"/>
      <c r="F477"/>
      <c r="G477"/>
      <c r="H477"/>
      <c r="I477"/>
      <c r="J477"/>
      <c r="K477"/>
      <c r="L477"/>
      <c r="M477"/>
    </row>
    <row r="478" spans="3:13" s="4" customFormat="1" ht="11.25" customHeight="1">
      <c r="C478"/>
      <c r="D478"/>
      <c r="E478"/>
      <c r="F478"/>
      <c r="G478"/>
      <c r="H478"/>
      <c r="I478"/>
      <c r="J478"/>
      <c r="K478"/>
      <c r="L478"/>
      <c r="M478"/>
    </row>
    <row r="479" spans="3:13" s="4" customFormat="1" ht="11.25" customHeight="1">
      <c r="C479"/>
      <c r="D479"/>
      <c r="E479"/>
      <c r="F479"/>
      <c r="G479"/>
      <c r="H479"/>
      <c r="I479"/>
      <c r="J479"/>
      <c r="K479"/>
      <c r="L479"/>
      <c r="M479"/>
    </row>
    <row r="480" spans="3:13" s="4" customFormat="1" ht="11.25" customHeight="1">
      <c r="C480"/>
      <c r="D480"/>
      <c r="E480"/>
      <c r="F480"/>
      <c r="G480"/>
      <c r="H480"/>
      <c r="I480"/>
      <c r="J480"/>
      <c r="K480"/>
      <c r="L480"/>
      <c r="M480"/>
    </row>
    <row r="481" spans="3:13" s="4" customFormat="1" ht="11.25" customHeight="1">
      <c r="C481"/>
      <c r="D481"/>
      <c r="E481"/>
      <c r="F481"/>
      <c r="G481"/>
      <c r="H481"/>
      <c r="I481"/>
      <c r="J481"/>
      <c r="K481"/>
      <c r="L481"/>
      <c r="M481"/>
    </row>
    <row r="482" spans="3:13" s="4" customFormat="1" ht="11.25" customHeight="1">
      <c r="C482"/>
      <c r="D482"/>
      <c r="E482"/>
      <c r="F482"/>
      <c r="G482"/>
      <c r="H482"/>
      <c r="I482"/>
      <c r="J482"/>
      <c r="K482"/>
      <c r="L482"/>
      <c r="M482"/>
    </row>
    <row r="483" spans="3:13" s="4" customFormat="1" ht="11.25" customHeight="1">
      <c r="C483"/>
      <c r="D483"/>
      <c r="E483"/>
      <c r="F483"/>
      <c r="G483"/>
      <c r="H483"/>
      <c r="I483"/>
      <c r="J483"/>
      <c r="K483"/>
      <c r="L483"/>
      <c r="M483"/>
    </row>
    <row r="484" spans="3:13" s="4" customFormat="1" ht="11.25" customHeight="1">
      <c r="C484"/>
      <c r="D484"/>
      <c r="E484"/>
      <c r="F484"/>
      <c r="G484"/>
      <c r="H484"/>
      <c r="I484"/>
      <c r="J484"/>
      <c r="K484"/>
      <c r="L484"/>
      <c r="M484"/>
    </row>
    <row r="485" spans="3:13" s="4" customFormat="1" ht="11.25" customHeight="1">
      <c r="C485"/>
      <c r="D485"/>
      <c r="E485"/>
      <c r="F485"/>
      <c r="G485"/>
      <c r="H485"/>
      <c r="I485"/>
      <c r="J485"/>
      <c r="K485"/>
      <c r="L485"/>
      <c r="M485"/>
    </row>
    <row r="486" spans="3:13" s="4" customFormat="1" ht="11.25" customHeight="1">
      <c r="C486"/>
      <c r="D486"/>
      <c r="E486"/>
      <c r="F486"/>
      <c r="G486"/>
      <c r="H486"/>
      <c r="I486"/>
      <c r="J486"/>
      <c r="K486"/>
      <c r="L486"/>
      <c r="M486"/>
    </row>
    <row r="487" spans="3:13" s="4" customFormat="1" ht="11.25" customHeight="1">
      <c r="C487"/>
      <c r="D487"/>
      <c r="E487"/>
      <c r="F487"/>
      <c r="G487"/>
      <c r="H487"/>
      <c r="I487"/>
      <c r="J487"/>
      <c r="K487"/>
      <c r="L487"/>
      <c r="M487"/>
    </row>
    <row r="488" spans="3:13" s="4" customFormat="1" ht="11.25" customHeight="1">
      <c r="C488"/>
      <c r="D488"/>
      <c r="E488"/>
      <c r="F488"/>
      <c r="G488"/>
      <c r="H488"/>
      <c r="I488"/>
      <c r="J488"/>
      <c r="K488"/>
      <c r="L488"/>
      <c r="M488"/>
    </row>
    <row r="489" spans="3:13" s="4" customFormat="1" ht="11.25" customHeight="1">
      <c r="C489"/>
      <c r="D489"/>
      <c r="E489"/>
      <c r="F489"/>
      <c r="G489"/>
      <c r="H489"/>
      <c r="I489"/>
      <c r="J489"/>
      <c r="K489"/>
      <c r="L489"/>
      <c r="M489"/>
    </row>
    <row r="490" spans="3:13" s="4" customFormat="1" ht="11.25" customHeight="1">
      <c r="C490"/>
      <c r="D490"/>
      <c r="E490"/>
      <c r="F490"/>
      <c r="G490"/>
      <c r="H490"/>
      <c r="I490"/>
      <c r="J490"/>
      <c r="K490"/>
      <c r="L490"/>
      <c r="M490"/>
    </row>
    <row r="491" spans="3:13" s="4" customFormat="1" ht="11.25" customHeight="1">
      <c r="C491"/>
      <c r="D491"/>
      <c r="E491"/>
      <c r="F491"/>
      <c r="G491"/>
      <c r="H491"/>
      <c r="I491"/>
      <c r="J491"/>
      <c r="K491"/>
      <c r="L491"/>
      <c r="M491"/>
    </row>
    <row r="492" spans="3:13" s="4" customFormat="1" ht="11.25" customHeight="1">
      <c r="C492"/>
      <c r="D492"/>
      <c r="E492"/>
      <c r="F492"/>
      <c r="G492"/>
      <c r="H492"/>
      <c r="I492"/>
      <c r="J492"/>
      <c r="K492"/>
      <c r="L492"/>
      <c r="M492"/>
    </row>
    <row r="493" spans="3:13" s="4" customFormat="1" ht="11.25" customHeight="1">
      <c r="C493"/>
      <c r="D493"/>
      <c r="E493"/>
      <c r="F493"/>
      <c r="G493"/>
      <c r="H493"/>
      <c r="I493"/>
      <c r="J493"/>
      <c r="K493"/>
      <c r="L493"/>
      <c r="M493"/>
    </row>
    <row r="494" spans="3:13" s="4" customFormat="1" ht="11.25" customHeight="1">
      <c r="C494"/>
      <c r="D494"/>
      <c r="E494"/>
      <c r="F494"/>
      <c r="G494"/>
      <c r="H494"/>
      <c r="I494"/>
      <c r="J494"/>
      <c r="K494"/>
      <c r="L494"/>
      <c r="M494"/>
    </row>
    <row r="495" spans="3:13" s="4" customFormat="1" ht="11.25" customHeight="1">
      <c r="C495"/>
      <c r="D495"/>
      <c r="E495"/>
      <c r="F495"/>
      <c r="G495"/>
      <c r="H495"/>
      <c r="I495"/>
      <c r="J495"/>
      <c r="K495"/>
      <c r="L495"/>
      <c r="M495"/>
    </row>
    <row r="496" spans="3:13" s="4" customFormat="1" ht="11.25" customHeight="1">
      <c r="C496"/>
      <c r="D496"/>
      <c r="E496"/>
      <c r="F496"/>
      <c r="G496"/>
      <c r="H496"/>
      <c r="I496"/>
      <c r="J496"/>
      <c r="K496"/>
      <c r="L496"/>
      <c r="M496"/>
    </row>
    <row r="497" spans="3:13" s="4" customFormat="1" ht="11.25" customHeight="1">
      <c r="C497"/>
      <c r="D497"/>
      <c r="E497"/>
      <c r="F497"/>
      <c r="G497"/>
      <c r="H497"/>
      <c r="I497"/>
      <c r="J497"/>
      <c r="K497"/>
      <c r="L497"/>
      <c r="M497"/>
    </row>
    <row r="498" spans="3:13" s="4" customFormat="1" ht="11.25" customHeight="1">
      <c r="C498"/>
      <c r="D498"/>
      <c r="E498"/>
      <c r="F498"/>
      <c r="G498"/>
      <c r="H498"/>
      <c r="I498"/>
      <c r="J498"/>
      <c r="K498"/>
      <c r="L498"/>
      <c r="M498"/>
    </row>
    <row r="499" spans="3:13" s="4" customFormat="1" ht="11.25" customHeight="1">
      <c r="C499"/>
      <c r="D499"/>
      <c r="E499"/>
      <c r="F499"/>
      <c r="G499"/>
      <c r="H499"/>
      <c r="I499"/>
      <c r="J499"/>
      <c r="K499"/>
      <c r="L499"/>
      <c r="M499"/>
    </row>
    <row r="500" spans="3:13" s="4" customFormat="1" ht="11.25" customHeight="1">
      <c r="C500"/>
      <c r="D500"/>
      <c r="E500"/>
      <c r="F500"/>
      <c r="G500"/>
      <c r="H500"/>
      <c r="I500"/>
      <c r="J500"/>
      <c r="K500"/>
      <c r="L500"/>
      <c r="M500"/>
    </row>
    <row r="501" spans="3:13" s="4" customFormat="1" ht="11.25" customHeight="1">
      <c r="C501"/>
      <c r="D501"/>
      <c r="E501"/>
      <c r="F501"/>
      <c r="G501"/>
      <c r="H501"/>
      <c r="I501"/>
      <c r="J501"/>
      <c r="K501"/>
      <c r="L501"/>
      <c r="M501"/>
    </row>
    <row r="502" spans="3:13" s="4" customFormat="1" ht="11.25" customHeight="1">
      <c r="C502"/>
      <c r="D502"/>
      <c r="E502"/>
      <c r="F502"/>
      <c r="G502"/>
      <c r="H502"/>
      <c r="I502"/>
      <c r="J502"/>
      <c r="K502"/>
      <c r="L502"/>
      <c r="M502"/>
    </row>
    <row r="503" spans="3:13" s="4" customFormat="1" ht="11.25" customHeight="1">
      <c r="C503"/>
      <c r="D503"/>
      <c r="E503"/>
      <c r="F503"/>
      <c r="G503"/>
      <c r="H503"/>
      <c r="I503"/>
      <c r="J503"/>
      <c r="K503"/>
      <c r="L503"/>
      <c r="M503"/>
    </row>
    <row r="504" spans="3:13" s="4" customFormat="1" ht="11.25" customHeight="1">
      <c r="C504"/>
      <c r="D504"/>
      <c r="E504"/>
      <c r="F504"/>
      <c r="G504"/>
      <c r="H504"/>
      <c r="I504"/>
      <c r="J504"/>
      <c r="K504"/>
      <c r="L504"/>
      <c r="M504"/>
    </row>
    <row r="505" spans="3:13" s="4" customFormat="1" ht="11.25" customHeight="1">
      <c r="C505"/>
      <c r="D505"/>
      <c r="E505"/>
      <c r="F505"/>
      <c r="G505"/>
      <c r="H505"/>
      <c r="I505"/>
      <c r="J505"/>
      <c r="K505"/>
      <c r="L505"/>
      <c r="M505"/>
    </row>
    <row r="506" spans="3:13" s="4" customFormat="1" ht="11.25" customHeight="1">
      <c r="C506"/>
      <c r="D506"/>
      <c r="E506"/>
      <c r="F506"/>
      <c r="G506"/>
      <c r="H506"/>
      <c r="I506"/>
      <c r="J506"/>
      <c r="K506"/>
      <c r="L506"/>
      <c r="M506"/>
    </row>
    <row r="507" spans="3:13" s="4" customFormat="1" ht="11.25" customHeight="1">
      <c r="C507"/>
      <c r="D507"/>
      <c r="E507"/>
      <c r="F507"/>
      <c r="G507"/>
      <c r="H507"/>
      <c r="I507"/>
      <c r="J507"/>
      <c r="K507"/>
      <c r="L507"/>
      <c r="M507"/>
    </row>
    <row r="508" spans="3:13" s="4" customFormat="1" ht="11.25" customHeight="1">
      <c r="C508"/>
      <c r="D508"/>
      <c r="E508"/>
      <c r="F508"/>
      <c r="G508"/>
      <c r="H508"/>
      <c r="I508"/>
      <c r="J508"/>
      <c r="K508"/>
      <c r="L508"/>
      <c r="M508"/>
    </row>
    <row r="509" spans="3:13" s="4" customFormat="1" ht="11.25" customHeight="1">
      <c r="C509"/>
      <c r="D509"/>
      <c r="E509"/>
      <c r="F509"/>
      <c r="G509"/>
      <c r="H509"/>
      <c r="I509"/>
      <c r="J509"/>
      <c r="K509"/>
      <c r="L509"/>
      <c r="M509"/>
    </row>
    <row r="510" spans="3:13" s="4" customFormat="1" ht="11.25" customHeight="1">
      <c r="C510"/>
      <c r="D510"/>
      <c r="E510"/>
      <c r="F510"/>
      <c r="G510"/>
      <c r="H510"/>
      <c r="I510"/>
      <c r="J510"/>
      <c r="K510"/>
      <c r="L510"/>
      <c r="M510"/>
    </row>
    <row r="511" spans="3:13" s="4" customFormat="1" ht="11.25" customHeight="1">
      <c r="C511"/>
      <c r="D511"/>
      <c r="E511"/>
      <c r="F511"/>
      <c r="G511"/>
      <c r="H511"/>
      <c r="I511"/>
      <c r="J511"/>
      <c r="K511"/>
      <c r="L511"/>
      <c r="M511"/>
    </row>
    <row r="512" spans="3:13" s="4" customFormat="1" ht="11.25" customHeight="1">
      <c r="C512"/>
      <c r="D512"/>
      <c r="E512"/>
      <c r="F512"/>
      <c r="G512"/>
      <c r="H512"/>
      <c r="I512"/>
      <c r="J512"/>
      <c r="K512"/>
      <c r="L512"/>
      <c r="M512"/>
    </row>
    <row r="513" spans="3:13" s="4" customFormat="1" ht="11.25" customHeight="1">
      <c r="C513"/>
      <c r="D513"/>
      <c r="E513"/>
      <c r="F513"/>
      <c r="G513"/>
      <c r="H513"/>
      <c r="I513"/>
      <c r="J513"/>
      <c r="K513"/>
      <c r="L513"/>
      <c r="M513"/>
    </row>
    <row r="514" spans="3:13" s="4" customFormat="1" ht="11.25" customHeight="1">
      <c r="C514"/>
      <c r="D514"/>
      <c r="E514"/>
      <c r="F514"/>
      <c r="G514"/>
      <c r="H514"/>
      <c r="I514"/>
      <c r="J514"/>
      <c r="K514"/>
      <c r="L514"/>
      <c r="M514"/>
    </row>
    <row r="515" spans="3:13" s="4" customFormat="1" ht="11.25" customHeight="1">
      <c r="C515"/>
      <c r="D515"/>
      <c r="E515"/>
      <c r="F515"/>
      <c r="G515"/>
      <c r="H515"/>
      <c r="I515"/>
      <c r="J515"/>
      <c r="K515"/>
      <c r="L515"/>
      <c r="M515"/>
    </row>
    <row r="516" spans="3:13" s="4" customFormat="1" ht="11.25" customHeight="1">
      <c r="C516"/>
      <c r="D516"/>
      <c r="E516"/>
      <c r="F516"/>
      <c r="G516"/>
      <c r="H516"/>
      <c r="I516"/>
      <c r="J516"/>
      <c r="K516"/>
      <c r="L516"/>
      <c r="M516"/>
    </row>
    <row r="517" spans="3:13" s="4" customFormat="1" ht="11.25" customHeight="1">
      <c r="C517"/>
      <c r="D517"/>
      <c r="E517"/>
      <c r="F517"/>
      <c r="G517"/>
      <c r="H517"/>
      <c r="I517"/>
      <c r="J517"/>
      <c r="K517"/>
      <c r="L517"/>
      <c r="M517"/>
    </row>
    <row r="518" spans="3:13" s="4" customFormat="1" ht="11.25" customHeight="1">
      <c r="C518"/>
      <c r="D518"/>
      <c r="E518"/>
      <c r="F518"/>
      <c r="G518"/>
      <c r="H518"/>
      <c r="I518"/>
      <c r="J518"/>
      <c r="K518"/>
      <c r="L518"/>
      <c r="M518"/>
    </row>
    <row r="519" spans="3:13" s="4" customFormat="1" ht="11.25" customHeight="1">
      <c r="C519"/>
      <c r="D519"/>
      <c r="E519"/>
      <c r="F519"/>
      <c r="G519"/>
      <c r="H519"/>
      <c r="I519"/>
      <c r="J519"/>
      <c r="K519"/>
      <c r="L519"/>
      <c r="M519"/>
    </row>
    <row r="520" spans="3:13" s="4" customFormat="1" ht="11.25" customHeight="1">
      <c r="C520"/>
      <c r="D520"/>
      <c r="E520"/>
      <c r="F520"/>
      <c r="G520"/>
      <c r="H520"/>
      <c r="I520"/>
      <c r="J520"/>
      <c r="K520"/>
      <c r="L520"/>
      <c r="M520"/>
    </row>
    <row r="521" spans="3:13" s="4" customFormat="1" ht="11.25" customHeight="1">
      <c r="C521"/>
      <c r="D521"/>
      <c r="E521"/>
      <c r="F521"/>
      <c r="G521"/>
      <c r="H521"/>
      <c r="I521"/>
      <c r="J521"/>
      <c r="K521"/>
      <c r="L521"/>
      <c r="M521"/>
    </row>
    <row r="522" spans="3:13" s="4" customFormat="1" ht="11.25" customHeight="1">
      <c r="C522"/>
      <c r="D522"/>
      <c r="E522"/>
      <c r="F522"/>
      <c r="G522"/>
      <c r="H522"/>
      <c r="I522"/>
      <c r="J522"/>
      <c r="K522"/>
      <c r="L522"/>
      <c r="M522"/>
    </row>
    <row r="523" spans="3:13" s="4" customFormat="1" ht="11.25" customHeight="1">
      <c r="C523"/>
      <c r="D523"/>
      <c r="E523"/>
      <c r="F523"/>
      <c r="G523"/>
      <c r="H523"/>
      <c r="I523"/>
      <c r="J523"/>
      <c r="K523"/>
      <c r="L523"/>
      <c r="M523"/>
    </row>
    <row r="524" spans="3:13" s="4" customFormat="1" ht="11.25" customHeight="1">
      <c r="C524"/>
      <c r="D524"/>
      <c r="E524"/>
      <c r="F524"/>
      <c r="G524"/>
      <c r="H524"/>
      <c r="I524"/>
      <c r="J524"/>
      <c r="K524"/>
      <c r="L524"/>
      <c r="M524"/>
    </row>
    <row r="525" spans="3:13" s="4" customFormat="1" ht="11.25" customHeight="1">
      <c r="C525"/>
      <c r="D525"/>
      <c r="E525"/>
      <c r="F525"/>
      <c r="G525"/>
      <c r="H525"/>
      <c r="I525"/>
      <c r="J525"/>
      <c r="K525"/>
      <c r="L525"/>
      <c r="M525"/>
    </row>
    <row r="526" spans="3:13" s="4" customFormat="1" ht="11.25" customHeight="1">
      <c r="C526"/>
      <c r="D526"/>
      <c r="E526"/>
      <c r="F526"/>
      <c r="G526"/>
      <c r="H526"/>
      <c r="I526"/>
      <c r="J526"/>
      <c r="K526"/>
      <c r="L526"/>
      <c r="M526"/>
    </row>
    <row r="527" spans="3:13" s="4" customFormat="1" ht="11.25" customHeight="1">
      <c r="C527"/>
      <c r="D527"/>
      <c r="E527"/>
      <c r="F527"/>
      <c r="G527"/>
      <c r="H527"/>
      <c r="I527"/>
      <c r="J527"/>
      <c r="K527"/>
      <c r="L527"/>
      <c r="M527"/>
    </row>
    <row r="528" spans="3:13" s="4" customFormat="1" ht="11.25" customHeight="1">
      <c r="C528"/>
      <c r="D528"/>
      <c r="E528"/>
      <c r="F528"/>
      <c r="G528"/>
      <c r="H528"/>
      <c r="I528"/>
      <c r="J528"/>
      <c r="K528"/>
      <c r="L528"/>
      <c r="M528"/>
    </row>
    <row r="529" spans="3:13" s="4" customFormat="1" ht="11.25" customHeight="1">
      <c r="C529"/>
      <c r="D529"/>
      <c r="E529"/>
      <c r="F529"/>
      <c r="G529"/>
      <c r="H529"/>
      <c r="I529"/>
      <c r="J529"/>
      <c r="K529"/>
      <c r="L529"/>
      <c r="M529"/>
    </row>
    <row r="530" spans="3:13" s="4" customFormat="1" ht="11.25" customHeight="1">
      <c r="C530"/>
      <c r="D530"/>
      <c r="E530"/>
      <c r="F530"/>
      <c r="G530"/>
      <c r="H530"/>
      <c r="I530"/>
      <c r="J530"/>
      <c r="K530"/>
      <c r="L530"/>
      <c r="M530"/>
    </row>
    <row r="531" spans="3:13" s="4" customFormat="1" ht="11.25" customHeight="1">
      <c r="C531"/>
      <c r="D531"/>
      <c r="E531"/>
      <c r="F531"/>
      <c r="G531"/>
      <c r="H531"/>
      <c r="I531"/>
      <c r="J531"/>
      <c r="K531"/>
      <c r="L531"/>
      <c r="M531"/>
    </row>
    <row r="532" spans="3:13" s="4" customFormat="1" ht="11.25" customHeight="1">
      <c r="C532"/>
      <c r="D532"/>
      <c r="E532"/>
      <c r="F532"/>
      <c r="G532"/>
      <c r="H532"/>
      <c r="I532"/>
      <c r="J532"/>
      <c r="K532"/>
      <c r="L532"/>
      <c r="M532"/>
    </row>
    <row r="533" spans="3:13" s="4" customFormat="1" ht="11.25" customHeight="1">
      <c r="C533"/>
      <c r="D533"/>
      <c r="E533"/>
      <c r="F533"/>
      <c r="G533"/>
      <c r="H533"/>
      <c r="I533"/>
      <c r="J533"/>
      <c r="K533"/>
      <c r="L533"/>
      <c r="M533"/>
    </row>
    <row r="534" spans="3:13" s="4" customFormat="1" ht="11.25" customHeight="1">
      <c r="C534"/>
      <c r="D534"/>
      <c r="E534"/>
      <c r="F534"/>
      <c r="G534"/>
      <c r="H534"/>
      <c r="I534"/>
      <c r="J534"/>
      <c r="K534"/>
      <c r="L534"/>
      <c r="M534"/>
    </row>
    <row r="535" spans="3:13" s="4" customFormat="1" ht="11.25" customHeight="1">
      <c r="C535"/>
      <c r="D535"/>
      <c r="E535"/>
      <c r="F535"/>
      <c r="G535"/>
      <c r="H535"/>
      <c r="I535"/>
      <c r="J535"/>
      <c r="K535"/>
      <c r="L535"/>
      <c r="M535"/>
    </row>
    <row r="536" spans="3:13" s="4" customFormat="1" ht="11.25" customHeight="1">
      <c r="C536"/>
      <c r="D536"/>
      <c r="E536"/>
      <c r="F536"/>
      <c r="G536"/>
      <c r="H536"/>
      <c r="I536"/>
      <c r="J536"/>
      <c r="K536"/>
      <c r="L536"/>
      <c r="M536"/>
    </row>
    <row r="537" spans="3:13" s="4" customFormat="1" ht="11.25" customHeight="1">
      <c r="C537"/>
      <c r="D537"/>
      <c r="E537"/>
      <c r="F537"/>
      <c r="G537"/>
      <c r="H537"/>
      <c r="I537"/>
      <c r="J537"/>
      <c r="K537"/>
      <c r="L537"/>
      <c r="M537"/>
    </row>
    <row r="538" spans="3:13" s="4" customFormat="1" ht="11.25" customHeight="1">
      <c r="C538"/>
      <c r="D538"/>
      <c r="E538"/>
      <c r="F538"/>
      <c r="G538"/>
      <c r="H538"/>
      <c r="I538"/>
      <c r="J538"/>
      <c r="K538"/>
      <c r="L538"/>
      <c r="M538"/>
    </row>
    <row r="539" spans="3:13" s="4" customFormat="1" ht="11.25" customHeight="1">
      <c r="C539"/>
      <c r="D539"/>
      <c r="E539"/>
      <c r="F539"/>
      <c r="G539"/>
      <c r="H539"/>
      <c r="I539"/>
      <c r="J539"/>
      <c r="K539"/>
      <c r="L539"/>
      <c r="M539"/>
    </row>
    <row r="540" spans="3:13" s="4" customFormat="1" ht="11.25" customHeight="1">
      <c r="C540"/>
      <c r="D540"/>
      <c r="E540"/>
      <c r="F540"/>
      <c r="G540"/>
      <c r="H540"/>
      <c r="I540"/>
      <c r="J540"/>
      <c r="K540"/>
      <c r="L540"/>
      <c r="M540"/>
    </row>
    <row r="541" spans="3:13" s="4" customFormat="1" ht="11.25" customHeight="1">
      <c r="C541"/>
      <c r="D541"/>
      <c r="E541"/>
      <c r="F541"/>
      <c r="G541"/>
      <c r="H541"/>
      <c r="I541"/>
      <c r="J541"/>
      <c r="K541"/>
      <c r="L541"/>
      <c r="M541"/>
    </row>
    <row r="542" spans="3:13" s="4" customFormat="1" ht="11.25" customHeight="1">
      <c r="C542"/>
      <c r="D542"/>
      <c r="E542"/>
      <c r="F542"/>
      <c r="G542"/>
      <c r="H542"/>
      <c r="I542"/>
      <c r="J542"/>
      <c r="K542"/>
      <c r="L542"/>
      <c r="M542"/>
    </row>
    <row r="543" spans="3:13" s="4" customFormat="1" ht="11.25" customHeight="1">
      <c r="C543"/>
      <c r="D543"/>
      <c r="E543"/>
      <c r="F543"/>
      <c r="G543"/>
      <c r="H543"/>
      <c r="I543"/>
      <c r="J543"/>
      <c r="K543"/>
      <c r="L543"/>
      <c r="M543"/>
    </row>
    <row r="544" spans="3:13" s="4" customFormat="1" ht="11.25" customHeight="1">
      <c r="C544"/>
      <c r="D544"/>
      <c r="E544"/>
      <c r="F544"/>
      <c r="G544"/>
      <c r="H544"/>
      <c r="I544"/>
      <c r="J544"/>
      <c r="K544"/>
      <c r="L544"/>
      <c r="M544"/>
    </row>
    <row r="545" spans="3:13" s="4" customFormat="1" ht="11.25" customHeight="1">
      <c r="C545"/>
      <c r="D545"/>
      <c r="E545"/>
      <c r="F545"/>
      <c r="G545"/>
      <c r="H545"/>
      <c r="I545"/>
      <c r="J545"/>
      <c r="K545"/>
      <c r="L545"/>
      <c r="M545"/>
    </row>
    <row r="546" spans="3:13" s="4" customFormat="1" ht="11.25" customHeight="1">
      <c r="C546"/>
      <c r="D546"/>
      <c r="E546"/>
      <c r="F546"/>
      <c r="G546"/>
      <c r="H546"/>
      <c r="I546"/>
      <c r="J546"/>
      <c r="K546"/>
      <c r="L546"/>
      <c r="M546"/>
    </row>
    <row r="547" spans="3:13" s="4" customFormat="1" ht="11.25" customHeight="1">
      <c r="C547"/>
      <c r="D547"/>
      <c r="E547"/>
      <c r="F547"/>
      <c r="G547"/>
      <c r="H547"/>
      <c r="I547"/>
      <c r="J547"/>
      <c r="K547"/>
      <c r="L547"/>
      <c r="M547"/>
    </row>
    <row r="548" spans="3:13" s="4" customFormat="1" ht="11.25" customHeight="1">
      <c r="C548"/>
      <c r="D548"/>
      <c r="E548"/>
      <c r="F548"/>
      <c r="G548"/>
      <c r="H548"/>
      <c r="I548"/>
      <c r="J548"/>
      <c r="K548"/>
      <c r="L548"/>
      <c r="M548"/>
    </row>
    <row r="549" spans="3:13" s="4" customFormat="1" ht="11.25" customHeight="1">
      <c r="C549"/>
      <c r="D549"/>
      <c r="E549"/>
      <c r="F549"/>
      <c r="G549"/>
      <c r="H549"/>
      <c r="I549"/>
      <c r="J549"/>
      <c r="K549"/>
      <c r="L549"/>
      <c r="M549"/>
    </row>
    <row r="550" spans="3:13" s="4" customFormat="1" ht="11.25" customHeight="1">
      <c r="C550"/>
      <c r="D550"/>
      <c r="E550"/>
      <c r="F550"/>
      <c r="G550"/>
      <c r="H550"/>
      <c r="I550"/>
      <c r="J550"/>
      <c r="K550"/>
      <c r="L550"/>
      <c r="M550"/>
    </row>
    <row r="551" spans="3:13" s="4" customFormat="1" ht="11.25" customHeight="1">
      <c r="C551"/>
      <c r="D551"/>
      <c r="E551"/>
      <c r="F551"/>
      <c r="G551"/>
      <c r="H551"/>
      <c r="I551"/>
      <c r="J551"/>
      <c r="K551"/>
      <c r="L551"/>
      <c r="M551"/>
    </row>
    <row r="552" spans="3:13" s="4" customFormat="1" ht="11.25" customHeight="1">
      <c r="C552"/>
      <c r="D552"/>
      <c r="E552"/>
      <c r="F552"/>
      <c r="G552"/>
      <c r="H552"/>
      <c r="I552"/>
      <c r="J552"/>
      <c r="K552"/>
      <c r="L552"/>
      <c r="M552"/>
    </row>
    <row r="553" spans="3:13" s="4" customFormat="1" ht="11.25" customHeight="1">
      <c r="C553"/>
      <c r="D553"/>
      <c r="E553"/>
      <c r="F553"/>
      <c r="G553"/>
      <c r="H553"/>
      <c r="I553"/>
      <c r="J553"/>
      <c r="K553"/>
      <c r="L553"/>
      <c r="M553"/>
    </row>
    <row r="554" spans="3:13" s="4" customFormat="1" ht="11.25" customHeight="1">
      <c r="C554"/>
      <c r="D554"/>
      <c r="E554"/>
      <c r="F554"/>
      <c r="G554"/>
      <c r="H554"/>
      <c r="I554"/>
      <c r="J554"/>
      <c r="K554"/>
      <c r="L554"/>
      <c r="M554"/>
    </row>
    <row r="555" spans="3:13" s="4" customFormat="1" ht="11.25" customHeight="1">
      <c r="C555"/>
      <c r="D555"/>
      <c r="E555"/>
      <c r="F555"/>
      <c r="G555"/>
      <c r="H555"/>
      <c r="I555"/>
      <c r="J555"/>
      <c r="K555"/>
      <c r="L555"/>
      <c r="M555"/>
    </row>
    <row r="556" spans="3:13" s="4" customFormat="1" ht="11.25" customHeight="1">
      <c r="C556"/>
      <c r="D556"/>
      <c r="E556"/>
      <c r="F556"/>
      <c r="G556"/>
      <c r="H556"/>
      <c r="I556"/>
      <c r="J556"/>
      <c r="K556"/>
      <c r="L556"/>
      <c r="M556"/>
    </row>
    <row r="557" spans="3:13" s="4" customFormat="1" ht="11.25" customHeight="1">
      <c r="C557"/>
      <c r="D557"/>
      <c r="E557"/>
      <c r="F557"/>
      <c r="G557"/>
      <c r="H557"/>
      <c r="I557"/>
      <c r="J557"/>
      <c r="K557"/>
      <c r="L557"/>
      <c r="M557"/>
    </row>
    <row r="558" spans="3:13" s="4" customFormat="1" ht="11.25" customHeight="1">
      <c r="C558"/>
      <c r="D558"/>
      <c r="E558"/>
      <c r="F558"/>
      <c r="G558"/>
      <c r="H558"/>
      <c r="I558"/>
      <c r="J558"/>
      <c r="K558"/>
      <c r="L558"/>
      <c r="M558"/>
    </row>
    <row r="559" spans="3:13" s="4" customFormat="1" ht="11.25" customHeight="1">
      <c r="C559"/>
      <c r="D559"/>
      <c r="E559"/>
      <c r="F559"/>
      <c r="G559"/>
      <c r="H559"/>
      <c r="I559"/>
      <c r="J559"/>
      <c r="K559"/>
      <c r="L559"/>
      <c r="M559"/>
    </row>
    <row r="560" spans="3:13" s="4" customFormat="1" ht="11.25" customHeight="1">
      <c r="C560"/>
      <c r="D560"/>
      <c r="E560"/>
      <c r="F560"/>
      <c r="G560"/>
      <c r="H560"/>
      <c r="I560"/>
      <c r="J560"/>
      <c r="K560"/>
      <c r="L560"/>
      <c r="M560"/>
    </row>
    <row r="561" spans="3:13" s="4" customFormat="1" ht="11.25" customHeight="1">
      <c r="C561"/>
      <c r="D561"/>
      <c r="E561"/>
      <c r="F561"/>
      <c r="G561"/>
      <c r="H561"/>
      <c r="I561"/>
      <c r="J561"/>
      <c r="K561"/>
      <c r="L561"/>
      <c r="M561"/>
    </row>
    <row r="562" spans="3:13" s="4" customFormat="1" ht="11.25" customHeight="1">
      <c r="C562"/>
      <c r="D562"/>
      <c r="E562"/>
      <c r="F562"/>
      <c r="G562"/>
      <c r="H562"/>
      <c r="I562"/>
      <c r="J562"/>
      <c r="K562"/>
      <c r="L562"/>
      <c r="M562"/>
    </row>
    <row r="563" spans="3:13" s="4" customFormat="1" ht="11.25" customHeight="1">
      <c r="C563"/>
      <c r="D563"/>
      <c r="E563"/>
      <c r="F563"/>
      <c r="G563"/>
      <c r="H563"/>
      <c r="I563"/>
      <c r="J563"/>
      <c r="K563"/>
      <c r="L563"/>
      <c r="M563"/>
    </row>
    <row r="564" spans="3:13" s="4" customFormat="1" ht="11.25" customHeight="1">
      <c r="C564"/>
      <c r="D564"/>
      <c r="E564"/>
      <c r="F564"/>
      <c r="G564"/>
      <c r="H564"/>
      <c r="I564"/>
      <c r="J564"/>
      <c r="K564"/>
      <c r="L564"/>
      <c r="M564"/>
    </row>
    <row r="565" spans="3:13" s="4" customFormat="1" ht="11.25" customHeight="1">
      <c r="C565"/>
      <c r="D565"/>
      <c r="E565"/>
      <c r="F565"/>
      <c r="G565"/>
      <c r="H565"/>
      <c r="I565"/>
      <c r="J565"/>
      <c r="K565"/>
      <c r="L565"/>
      <c r="M565"/>
    </row>
    <row r="566" spans="3:13" s="4" customFormat="1" ht="11.25" customHeight="1">
      <c r="C566"/>
      <c r="D566"/>
      <c r="E566"/>
      <c r="F566"/>
      <c r="G566"/>
      <c r="H566"/>
      <c r="I566"/>
      <c r="J566"/>
      <c r="K566"/>
      <c r="L566"/>
      <c r="M566"/>
    </row>
    <row r="567" spans="3:13" s="4" customFormat="1" ht="11.25" customHeight="1">
      <c r="C567"/>
      <c r="D567"/>
      <c r="E567"/>
      <c r="F567"/>
      <c r="G567"/>
      <c r="H567"/>
      <c r="I567"/>
      <c r="J567"/>
      <c r="K567"/>
      <c r="L567"/>
      <c r="M567"/>
    </row>
    <row r="568" spans="3:13" s="4" customFormat="1" ht="11.25" customHeight="1">
      <c r="C568"/>
      <c r="D568"/>
      <c r="E568"/>
      <c r="F568"/>
      <c r="G568"/>
      <c r="H568"/>
      <c r="I568"/>
      <c r="J568"/>
      <c r="K568"/>
      <c r="L568"/>
      <c r="M568"/>
    </row>
    <row r="569" spans="3:13" s="4" customFormat="1" ht="11.25" customHeight="1">
      <c r="C569"/>
      <c r="D569"/>
      <c r="E569"/>
      <c r="F569"/>
      <c r="G569"/>
      <c r="H569"/>
      <c r="I569"/>
      <c r="J569"/>
      <c r="K569"/>
      <c r="L569"/>
      <c r="M569"/>
    </row>
    <row r="570" spans="3:13" s="4" customFormat="1" ht="11.25" customHeight="1">
      <c r="C570"/>
      <c r="D570"/>
      <c r="E570"/>
      <c r="F570"/>
      <c r="G570"/>
      <c r="H570"/>
      <c r="I570"/>
      <c r="J570"/>
      <c r="K570"/>
      <c r="L570"/>
      <c r="M570"/>
    </row>
    <row r="571" spans="3:13" s="4" customFormat="1" ht="11.25" customHeight="1">
      <c r="C571"/>
      <c r="D571"/>
      <c r="E571"/>
      <c r="F571"/>
      <c r="G571"/>
      <c r="H571"/>
      <c r="I571"/>
      <c r="J571"/>
      <c r="K571"/>
      <c r="L571"/>
      <c r="M571"/>
    </row>
    <row r="572" spans="3:13" s="4" customFormat="1" ht="11.25" customHeight="1">
      <c r="C572"/>
      <c r="D572"/>
      <c r="E572"/>
      <c r="F572"/>
      <c r="G572"/>
      <c r="H572"/>
      <c r="I572"/>
      <c r="J572"/>
      <c r="K572"/>
      <c r="L572"/>
      <c r="M572"/>
    </row>
    <row r="573" spans="3:13" s="4" customFormat="1" ht="11.25" customHeight="1">
      <c r="C573"/>
      <c r="D573"/>
      <c r="E573"/>
      <c r="F573"/>
      <c r="G573"/>
      <c r="H573"/>
      <c r="I573"/>
      <c r="J573"/>
      <c r="K573"/>
      <c r="L573"/>
      <c r="M573"/>
    </row>
    <row r="574" spans="3:13" s="4" customFormat="1" ht="11.25" customHeight="1">
      <c r="C574"/>
      <c r="D574"/>
      <c r="E574"/>
      <c r="F574"/>
      <c r="G574"/>
      <c r="H574"/>
      <c r="I574"/>
      <c r="J574"/>
      <c r="K574"/>
      <c r="L574"/>
      <c r="M574"/>
    </row>
    <row r="575" spans="3:13" s="4" customFormat="1" ht="11.25" customHeight="1">
      <c r="C575"/>
      <c r="D575"/>
      <c r="E575"/>
      <c r="F575"/>
      <c r="G575"/>
      <c r="H575"/>
      <c r="I575"/>
      <c r="J575"/>
      <c r="K575"/>
      <c r="L575"/>
      <c r="M575"/>
    </row>
    <row r="576" spans="3:13" s="4" customFormat="1" ht="11.25" customHeight="1">
      <c r="C576"/>
      <c r="D576"/>
      <c r="E576"/>
      <c r="F576"/>
      <c r="G576"/>
      <c r="H576"/>
      <c r="I576"/>
      <c r="J576"/>
      <c r="K576"/>
      <c r="L576"/>
      <c r="M576"/>
    </row>
    <row r="577" spans="3:13" s="4" customFormat="1" ht="11.25" customHeight="1">
      <c r="C577"/>
      <c r="D577"/>
      <c r="E577"/>
      <c r="F577"/>
      <c r="G577"/>
      <c r="H577"/>
      <c r="I577"/>
      <c r="J577"/>
      <c r="K577"/>
      <c r="L577"/>
      <c r="M577"/>
    </row>
    <row r="578" spans="3:13" s="4" customFormat="1" ht="11.25" customHeight="1">
      <c r="C578"/>
      <c r="D578"/>
      <c r="E578"/>
      <c r="F578"/>
      <c r="G578"/>
      <c r="H578"/>
      <c r="I578"/>
      <c r="J578"/>
      <c r="K578"/>
      <c r="L578"/>
      <c r="M578"/>
    </row>
    <row r="579" spans="3:13" s="4" customFormat="1" ht="11.25" customHeight="1">
      <c r="C579"/>
      <c r="D579"/>
      <c r="E579"/>
      <c r="F579"/>
      <c r="G579"/>
      <c r="H579"/>
      <c r="I579"/>
      <c r="J579"/>
      <c r="K579"/>
      <c r="L579"/>
      <c r="M579"/>
    </row>
    <row r="580" spans="3:13" s="4" customFormat="1" ht="11.25" customHeight="1">
      <c r="C580"/>
      <c r="D580"/>
      <c r="E580"/>
      <c r="F580"/>
      <c r="G580"/>
      <c r="H580"/>
      <c r="I580"/>
      <c r="J580"/>
      <c r="K580"/>
      <c r="L580"/>
      <c r="M580"/>
    </row>
    <row r="581" spans="3:13" s="4" customFormat="1" ht="11.25" customHeight="1">
      <c r="C581"/>
      <c r="D581"/>
      <c r="E581"/>
      <c r="F581"/>
      <c r="G581"/>
      <c r="H581"/>
      <c r="I581"/>
      <c r="J581"/>
      <c r="K581"/>
      <c r="L581"/>
      <c r="M581"/>
    </row>
    <row r="582" spans="3:13" s="4" customFormat="1" ht="11.25" customHeight="1">
      <c r="C582"/>
      <c r="D582"/>
      <c r="E582"/>
      <c r="F582"/>
      <c r="G582"/>
      <c r="H582"/>
      <c r="I582"/>
      <c r="J582"/>
      <c r="K582"/>
      <c r="L582"/>
      <c r="M582"/>
    </row>
    <row r="583" spans="3:13" s="4" customFormat="1" ht="11.25" customHeight="1">
      <c r="C583"/>
      <c r="D583"/>
      <c r="E583"/>
      <c r="F583"/>
      <c r="G583"/>
      <c r="H583"/>
      <c r="I583"/>
      <c r="J583"/>
      <c r="K583"/>
      <c r="L583"/>
      <c r="M583"/>
    </row>
    <row r="584" spans="3:13" s="4" customFormat="1" ht="11.25" customHeight="1">
      <c r="C584"/>
      <c r="D584"/>
      <c r="E584"/>
      <c r="F584"/>
      <c r="G584"/>
      <c r="H584"/>
      <c r="I584"/>
      <c r="J584"/>
      <c r="K584"/>
      <c r="L584"/>
      <c r="M584"/>
    </row>
    <row r="585" spans="3:13" s="4" customFormat="1" ht="11.25" customHeight="1">
      <c r="C585"/>
      <c r="D585"/>
      <c r="E585"/>
      <c r="F585"/>
      <c r="G585"/>
      <c r="H585"/>
      <c r="I585"/>
      <c r="J585"/>
      <c r="K585"/>
      <c r="L585"/>
      <c r="M585"/>
    </row>
    <row r="586" spans="3:13" s="4" customFormat="1" ht="11.25" customHeight="1">
      <c r="C586"/>
      <c r="D586"/>
      <c r="E586"/>
      <c r="F586"/>
      <c r="G586"/>
      <c r="H586"/>
      <c r="I586"/>
      <c r="J586"/>
      <c r="K586"/>
      <c r="L586"/>
      <c r="M586"/>
    </row>
    <row r="587" spans="3:13" s="4" customFormat="1" ht="11.25" customHeight="1">
      <c r="C587"/>
      <c r="D587"/>
      <c r="E587"/>
      <c r="F587"/>
      <c r="G587"/>
      <c r="H587"/>
      <c r="I587"/>
      <c r="J587"/>
      <c r="K587"/>
      <c r="L587"/>
      <c r="M587"/>
    </row>
    <row r="588" spans="3:13" s="4" customFormat="1" ht="11.25" customHeight="1">
      <c r="C588"/>
      <c r="D588"/>
      <c r="E588"/>
      <c r="F588"/>
      <c r="G588"/>
      <c r="H588"/>
      <c r="I588"/>
      <c r="J588"/>
      <c r="K588"/>
      <c r="L588"/>
      <c r="M588"/>
    </row>
    <row r="589" spans="3:13" s="4" customFormat="1" ht="11.25" customHeight="1">
      <c r="C589"/>
      <c r="D589"/>
      <c r="E589"/>
      <c r="F589"/>
      <c r="G589"/>
      <c r="H589"/>
      <c r="I589"/>
      <c r="J589"/>
      <c r="K589"/>
      <c r="L589"/>
      <c r="M589"/>
    </row>
    <row r="590" spans="3:13" s="4" customFormat="1" ht="11.25" customHeight="1">
      <c r="C590"/>
      <c r="D590"/>
      <c r="E590"/>
      <c r="F590"/>
      <c r="G590"/>
      <c r="H590"/>
      <c r="I590"/>
      <c r="J590"/>
      <c r="K590"/>
      <c r="L590"/>
      <c r="M590"/>
    </row>
    <row r="591" spans="3:13" s="4" customFormat="1" ht="11.25" customHeight="1">
      <c r="C591"/>
      <c r="D591"/>
      <c r="E591"/>
      <c r="F591"/>
      <c r="G591"/>
      <c r="H591"/>
      <c r="I591"/>
      <c r="J591"/>
      <c r="K591"/>
      <c r="L591"/>
      <c r="M591"/>
    </row>
    <row r="592" spans="3:13" s="4" customFormat="1" ht="11.25" customHeight="1">
      <c r="C592"/>
      <c r="D592"/>
      <c r="E592"/>
      <c r="F592"/>
      <c r="G592"/>
      <c r="H592"/>
      <c r="I592"/>
      <c r="J592"/>
      <c r="K592"/>
      <c r="L592"/>
      <c r="M592"/>
    </row>
    <row r="593" spans="3:13" s="4" customFormat="1" ht="11.25" customHeight="1">
      <c r="C593"/>
      <c r="D593"/>
      <c r="E593"/>
      <c r="F593"/>
      <c r="G593"/>
      <c r="H593"/>
      <c r="I593"/>
      <c r="J593"/>
      <c r="K593"/>
      <c r="L593"/>
      <c r="M593"/>
    </row>
    <row r="594" spans="3:13" s="4" customFormat="1" ht="11.25" customHeight="1">
      <c r="C594"/>
      <c r="D594"/>
      <c r="E594"/>
      <c r="F594"/>
      <c r="G594"/>
      <c r="H594"/>
      <c r="I594"/>
      <c r="J594"/>
      <c r="K594"/>
      <c r="L594"/>
      <c r="M594"/>
    </row>
    <row r="595" spans="3:13" s="4" customFormat="1" ht="11.25" customHeight="1">
      <c r="C595"/>
      <c r="D595"/>
      <c r="E595"/>
      <c r="F595"/>
      <c r="G595"/>
      <c r="H595"/>
      <c r="I595"/>
      <c r="J595"/>
      <c r="K595"/>
      <c r="L595"/>
      <c r="M595"/>
    </row>
    <row r="596" spans="3:13" s="4" customFormat="1" ht="11.25" customHeight="1">
      <c r="C596"/>
      <c r="D596"/>
      <c r="E596"/>
      <c r="F596"/>
      <c r="G596"/>
      <c r="H596"/>
      <c r="I596"/>
      <c r="J596"/>
      <c r="K596"/>
      <c r="L596"/>
      <c r="M596"/>
    </row>
    <row r="597" spans="3:13" s="4" customFormat="1" ht="11.25" customHeight="1">
      <c r="C597"/>
      <c r="D597"/>
      <c r="E597"/>
      <c r="F597"/>
      <c r="G597"/>
      <c r="H597"/>
      <c r="I597"/>
      <c r="J597"/>
      <c r="K597"/>
      <c r="L597"/>
      <c r="M597"/>
    </row>
    <row r="598" spans="3:13" s="4" customFormat="1" ht="11.25" customHeight="1">
      <c r="C598"/>
      <c r="D598"/>
      <c r="E598"/>
      <c r="F598"/>
      <c r="G598"/>
      <c r="H598"/>
      <c r="I598"/>
      <c r="J598"/>
      <c r="K598"/>
      <c r="L598"/>
      <c r="M598"/>
    </row>
    <row r="599" spans="3:13" s="4" customFormat="1" ht="11.25" customHeight="1">
      <c r="C599"/>
      <c r="D599"/>
      <c r="E599"/>
      <c r="F599"/>
      <c r="G599"/>
      <c r="H599"/>
      <c r="I599"/>
      <c r="J599"/>
      <c r="K599"/>
      <c r="L599"/>
      <c r="M599"/>
    </row>
    <row r="600" spans="3:13" s="4" customFormat="1" ht="11.25" customHeight="1">
      <c r="C600"/>
      <c r="D600"/>
      <c r="E600"/>
      <c r="F600"/>
      <c r="G600"/>
      <c r="H600"/>
      <c r="I600"/>
      <c r="J600"/>
      <c r="K600"/>
      <c r="L600"/>
      <c r="M600"/>
    </row>
    <row r="601" spans="3:13" s="4" customFormat="1" ht="11.25" customHeight="1">
      <c r="C601"/>
      <c r="D601"/>
      <c r="E601"/>
      <c r="F601"/>
      <c r="G601"/>
      <c r="H601"/>
      <c r="I601"/>
      <c r="J601"/>
      <c r="K601"/>
      <c r="L601"/>
      <c r="M601"/>
    </row>
    <row r="602" spans="3:13" s="4" customFormat="1" ht="11.25" customHeight="1">
      <c r="C602"/>
      <c r="D602"/>
      <c r="E602"/>
      <c r="F602"/>
      <c r="G602"/>
      <c r="H602"/>
      <c r="I602"/>
      <c r="J602"/>
      <c r="K602"/>
      <c r="L602"/>
      <c r="M602"/>
    </row>
    <row r="603" spans="3:13" s="4" customFormat="1" ht="11.25" customHeight="1">
      <c r="C603"/>
      <c r="D603"/>
      <c r="E603"/>
      <c r="F603"/>
      <c r="G603"/>
      <c r="H603"/>
      <c r="I603"/>
      <c r="J603"/>
      <c r="K603"/>
      <c r="L603"/>
      <c r="M603"/>
    </row>
    <row r="604" spans="3:13" s="4" customFormat="1" ht="11.25" customHeight="1">
      <c r="C604"/>
      <c r="D604"/>
      <c r="E604"/>
      <c r="F604"/>
      <c r="G604"/>
      <c r="H604"/>
      <c r="I604"/>
      <c r="J604"/>
      <c r="K604"/>
      <c r="L604"/>
      <c r="M604"/>
    </row>
    <row r="605" spans="3:13" s="4" customFormat="1" ht="11.25" customHeight="1">
      <c r="C605"/>
      <c r="D605"/>
      <c r="E605"/>
      <c r="F605"/>
      <c r="G605"/>
      <c r="H605"/>
      <c r="I605"/>
      <c r="J605"/>
      <c r="K605"/>
      <c r="L605"/>
      <c r="M605"/>
    </row>
    <row r="606" spans="3:13" s="4" customFormat="1" ht="11.25" customHeight="1">
      <c r="C606"/>
      <c r="D606"/>
      <c r="E606"/>
      <c r="F606"/>
      <c r="G606"/>
      <c r="H606"/>
      <c r="I606"/>
      <c r="J606"/>
      <c r="K606"/>
      <c r="L606"/>
      <c r="M606"/>
    </row>
    <row r="607" spans="3:13" s="4" customFormat="1" ht="11.25" customHeight="1">
      <c r="C607"/>
      <c r="D607"/>
      <c r="E607"/>
      <c r="F607"/>
      <c r="G607"/>
      <c r="H607"/>
      <c r="I607"/>
      <c r="J607"/>
      <c r="K607"/>
      <c r="L607"/>
      <c r="M607"/>
    </row>
    <row r="608" spans="3:13" s="4" customFormat="1" ht="11.25" customHeight="1">
      <c r="C608"/>
      <c r="D608"/>
      <c r="E608"/>
      <c r="F608"/>
      <c r="G608"/>
      <c r="H608"/>
      <c r="I608"/>
      <c r="J608"/>
      <c r="K608"/>
      <c r="L608"/>
      <c r="M608"/>
    </row>
    <row r="609" spans="3:13" s="4" customFormat="1" ht="11.25" customHeight="1">
      <c r="C609"/>
      <c r="D609"/>
      <c r="E609"/>
      <c r="F609"/>
      <c r="G609"/>
      <c r="H609"/>
      <c r="I609"/>
      <c r="J609"/>
      <c r="K609"/>
      <c r="L609"/>
      <c r="M609"/>
    </row>
    <row r="610" spans="3:13" s="4" customFormat="1" ht="11.25" customHeight="1">
      <c r="C610"/>
      <c r="D610"/>
      <c r="E610"/>
      <c r="F610"/>
      <c r="G610"/>
      <c r="H610"/>
      <c r="I610"/>
      <c r="J610"/>
      <c r="K610"/>
      <c r="L610"/>
      <c r="M610"/>
    </row>
    <row r="611" spans="3:13" s="4" customFormat="1" ht="11.25" customHeight="1">
      <c r="C611"/>
      <c r="D611"/>
      <c r="E611"/>
      <c r="F611"/>
      <c r="G611"/>
      <c r="H611"/>
      <c r="I611"/>
      <c r="J611"/>
      <c r="K611"/>
      <c r="L611"/>
      <c r="M611"/>
    </row>
    <row r="612" spans="3:13" s="4" customFormat="1" ht="11.25" customHeight="1">
      <c r="C612"/>
      <c r="D612"/>
      <c r="E612"/>
      <c r="F612"/>
      <c r="G612"/>
      <c r="H612"/>
      <c r="I612"/>
      <c r="J612"/>
      <c r="K612"/>
      <c r="L612"/>
      <c r="M612"/>
    </row>
    <row r="613" spans="3:13" s="4" customFormat="1" ht="11.25" customHeight="1">
      <c r="C613"/>
      <c r="D613"/>
      <c r="E613"/>
      <c r="F613"/>
      <c r="G613"/>
      <c r="H613"/>
      <c r="I613"/>
      <c r="J613"/>
      <c r="K613"/>
      <c r="L613"/>
      <c r="M613"/>
    </row>
    <row r="614" spans="3:13" s="4" customFormat="1" ht="11.25" customHeight="1">
      <c r="C614"/>
      <c r="D614"/>
      <c r="E614"/>
      <c r="F614"/>
      <c r="G614"/>
      <c r="H614"/>
      <c r="I614"/>
      <c r="J614"/>
      <c r="K614"/>
      <c r="L614"/>
      <c r="M614"/>
    </row>
    <row r="615" spans="3:13" s="4" customFormat="1" ht="11.25" customHeight="1">
      <c r="C615"/>
      <c r="D615"/>
      <c r="E615"/>
      <c r="F615"/>
      <c r="G615"/>
      <c r="H615"/>
      <c r="I615"/>
      <c r="J615"/>
      <c r="K615"/>
      <c r="L615"/>
      <c r="M615"/>
    </row>
    <row r="616" spans="3:13" s="4" customFormat="1" ht="11.25" customHeight="1">
      <c r="C616"/>
      <c r="D616"/>
      <c r="E616"/>
      <c r="F616"/>
      <c r="G616"/>
      <c r="H616"/>
      <c r="I616"/>
      <c r="J616"/>
      <c r="K616"/>
      <c r="L616"/>
      <c r="M616"/>
    </row>
    <row r="617" spans="3:13" s="4" customFormat="1" ht="11.25" customHeight="1">
      <c r="C617"/>
      <c r="D617"/>
      <c r="E617"/>
      <c r="F617"/>
      <c r="G617"/>
      <c r="H617"/>
      <c r="I617"/>
      <c r="J617"/>
      <c r="K617"/>
      <c r="L617"/>
      <c r="M617"/>
    </row>
    <row r="618" spans="3:13" s="4" customFormat="1" ht="11.25" customHeight="1">
      <c r="C618"/>
      <c r="D618"/>
      <c r="E618"/>
      <c r="F618"/>
      <c r="G618"/>
      <c r="H618"/>
      <c r="I618"/>
      <c r="J618"/>
      <c r="K618"/>
      <c r="L618"/>
      <c r="M618"/>
    </row>
    <row r="619" spans="3:13" s="4" customFormat="1" ht="11.25" customHeight="1">
      <c r="C619"/>
      <c r="D619"/>
      <c r="E619"/>
      <c r="F619"/>
      <c r="G619"/>
      <c r="H619"/>
      <c r="I619"/>
      <c r="J619"/>
      <c r="K619"/>
      <c r="L619"/>
      <c r="M619"/>
    </row>
    <row r="620" spans="3:13" s="4" customFormat="1" ht="11.25" customHeight="1">
      <c r="C620"/>
      <c r="D620"/>
      <c r="E620"/>
      <c r="F620"/>
      <c r="G620"/>
      <c r="H620"/>
      <c r="I620"/>
      <c r="J620"/>
      <c r="K620"/>
      <c r="L620"/>
      <c r="M620"/>
    </row>
    <row r="621" spans="3:13" s="4" customFormat="1" ht="11.25" customHeight="1">
      <c r="C621"/>
      <c r="D621"/>
      <c r="E621"/>
      <c r="F621"/>
      <c r="G621"/>
      <c r="H621"/>
      <c r="I621"/>
      <c r="J621"/>
      <c r="K621"/>
      <c r="L621"/>
      <c r="M621"/>
    </row>
    <row r="622" spans="3:13" s="4" customFormat="1" ht="11.25" customHeight="1">
      <c r="C622"/>
      <c r="D622"/>
      <c r="E622"/>
      <c r="F622"/>
      <c r="G622"/>
      <c r="H622"/>
      <c r="I622"/>
      <c r="J622"/>
      <c r="K622"/>
      <c r="L622"/>
      <c r="M622"/>
    </row>
    <row r="623" spans="3:13" s="4" customFormat="1" ht="11.25" customHeight="1">
      <c r="C623"/>
      <c r="D623"/>
      <c r="E623"/>
      <c r="F623"/>
      <c r="G623"/>
      <c r="H623"/>
      <c r="I623"/>
      <c r="J623"/>
      <c r="K623"/>
      <c r="L623"/>
      <c r="M623"/>
    </row>
    <row r="624" spans="3:13" s="4" customFormat="1" ht="11.25" customHeight="1">
      <c r="C624"/>
      <c r="D624"/>
      <c r="E624"/>
      <c r="F624"/>
      <c r="G624"/>
      <c r="H624"/>
      <c r="I624"/>
      <c r="J624"/>
      <c r="K624"/>
      <c r="L624"/>
      <c r="M624"/>
    </row>
    <row r="625" spans="3:13" s="4" customFormat="1" ht="11.25" customHeight="1">
      <c r="C625"/>
      <c r="D625"/>
      <c r="E625"/>
      <c r="F625"/>
      <c r="G625"/>
      <c r="H625"/>
      <c r="I625"/>
      <c r="J625"/>
      <c r="K625"/>
      <c r="L625"/>
      <c r="M625"/>
    </row>
    <row r="626" spans="3:13" s="4" customFormat="1" ht="11.25" customHeight="1">
      <c r="C626"/>
      <c r="D626"/>
      <c r="E626"/>
      <c r="F626"/>
      <c r="G626"/>
      <c r="H626"/>
      <c r="I626"/>
      <c r="J626"/>
      <c r="K626"/>
      <c r="L626"/>
      <c r="M626"/>
    </row>
    <row r="627" spans="3:13" s="4" customFormat="1" ht="11.25" customHeight="1">
      <c r="C627"/>
      <c r="D627"/>
      <c r="E627"/>
      <c r="F627"/>
      <c r="G627"/>
      <c r="H627"/>
      <c r="I627"/>
      <c r="J627"/>
      <c r="K627"/>
      <c r="L627"/>
      <c r="M627"/>
    </row>
    <row r="628" spans="3:13" s="4" customFormat="1" ht="11.25" customHeight="1">
      <c r="C628"/>
      <c r="D628"/>
      <c r="E628"/>
      <c r="F628"/>
      <c r="G628"/>
      <c r="H628"/>
      <c r="I628"/>
      <c r="J628"/>
      <c r="K628"/>
      <c r="L628"/>
      <c r="M628"/>
    </row>
    <row r="629" spans="3:13" s="4" customFormat="1" ht="11.25" customHeight="1">
      <c r="C629"/>
      <c r="D629"/>
      <c r="E629"/>
      <c r="F629"/>
      <c r="G629"/>
      <c r="H629"/>
      <c r="I629"/>
      <c r="J629"/>
      <c r="K629"/>
      <c r="L629"/>
      <c r="M629"/>
    </row>
    <row r="630" spans="3:13" s="4" customFormat="1" ht="11.25" customHeight="1">
      <c r="C630"/>
      <c r="D630"/>
      <c r="E630"/>
      <c r="F630"/>
      <c r="G630"/>
      <c r="H630"/>
      <c r="I630"/>
      <c r="J630"/>
      <c r="K630"/>
      <c r="L630"/>
      <c r="M630"/>
    </row>
    <row r="631" spans="3:13" s="4" customFormat="1" ht="11.25" customHeight="1">
      <c r="C631"/>
      <c r="D631"/>
      <c r="E631"/>
      <c r="F631"/>
      <c r="G631"/>
      <c r="H631"/>
      <c r="I631"/>
      <c r="J631"/>
      <c r="K631"/>
      <c r="L631"/>
      <c r="M631"/>
    </row>
    <row r="632" spans="3:13" s="4" customFormat="1" ht="11.25" customHeight="1">
      <c r="C632"/>
      <c r="D632"/>
      <c r="E632"/>
      <c r="F632"/>
      <c r="G632"/>
      <c r="H632"/>
      <c r="I632"/>
      <c r="J632"/>
      <c r="K632"/>
      <c r="L632"/>
      <c r="M632"/>
    </row>
    <row r="633" spans="3:13" s="4" customFormat="1" ht="11.25" customHeight="1">
      <c r="C633"/>
      <c r="D633"/>
      <c r="E633"/>
      <c r="F633"/>
      <c r="G633"/>
      <c r="H633"/>
      <c r="I633"/>
      <c r="J633"/>
      <c r="K633"/>
      <c r="L633"/>
      <c r="M633"/>
    </row>
    <row r="634" spans="3:13" s="4" customFormat="1" ht="11.25" customHeight="1">
      <c r="C634"/>
      <c r="D634"/>
      <c r="E634"/>
      <c r="F634"/>
      <c r="G634"/>
      <c r="H634"/>
      <c r="I634"/>
      <c r="J634"/>
      <c r="K634"/>
      <c r="L634"/>
      <c r="M634"/>
    </row>
    <row r="635" spans="3:13" s="4" customFormat="1" ht="11.25" customHeight="1">
      <c r="C635"/>
      <c r="D635"/>
      <c r="E635"/>
      <c r="F635"/>
      <c r="G635"/>
      <c r="H635"/>
      <c r="I635"/>
      <c r="J635"/>
      <c r="K635"/>
      <c r="L635"/>
      <c r="M635"/>
    </row>
    <row r="636" spans="3:13" s="4" customFormat="1" ht="11.25" customHeight="1">
      <c r="C636"/>
      <c r="D636"/>
      <c r="E636"/>
      <c r="F636"/>
      <c r="G636"/>
      <c r="H636"/>
      <c r="I636"/>
      <c r="J636"/>
      <c r="K636"/>
      <c r="L636"/>
      <c r="M636"/>
    </row>
    <row r="637" spans="3:13" s="4" customFormat="1" ht="11.25" customHeight="1">
      <c r="C637"/>
      <c r="D637"/>
      <c r="E637"/>
      <c r="F637"/>
      <c r="G637"/>
      <c r="H637"/>
      <c r="I637"/>
      <c r="J637"/>
      <c r="K637"/>
      <c r="L637"/>
      <c r="M637"/>
    </row>
    <row r="638" spans="3:13" s="4" customFormat="1" ht="11.25" customHeight="1">
      <c r="C638"/>
      <c r="D638"/>
      <c r="E638"/>
      <c r="F638"/>
      <c r="G638"/>
      <c r="H638"/>
      <c r="I638"/>
      <c r="J638"/>
      <c r="K638"/>
      <c r="L638"/>
      <c r="M638"/>
    </row>
    <row r="639" spans="3:13" s="4" customFormat="1" ht="11.25" customHeight="1">
      <c r="C639"/>
      <c r="D639"/>
      <c r="E639"/>
      <c r="F639"/>
      <c r="G639"/>
      <c r="H639"/>
      <c r="I639"/>
      <c r="J639"/>
      <c r="K639"/>
      <c r="L639"/>
      <c r="M639"/>
    </row>
    <row r="640" spans="3:13" s="4" customFormat="1" ht="11.25" customHeight="1">
      <c r="C640"/>
      <c r="D640"/>
      <c r="E640"/>
      <c r="F640"/>
      <c r="G640"/>
      <c r="H640"/>
      <c r="I640"/>
      <c r="J640"/>
      <c r="K640"/>
      <c r="L640"/>
      <c r="M640"/>
    </row>
    <row r="641" spans="3:13" s="4" customFormat="1" ht="11.25" customHeight="1">
      <c r="C641"/>
      <c r="D641"/>
      <c r="E641"/>
      <c r="F641"/>
      <c r="G641"/>
      <c r="H641"/>
      <c r="I641"/>
      <c r="J641"/>
      <c r="K641"/>
      <c r="L641"/>
      <c r="M641"/>
    </row>
    <row r="642" spans="3:13" s="4" customFormat="1" ht="11.25" customHeight="1">
      <c r="C642"/>
      <c r="D642"/>
      <c r="E642"/>
      <c r="F642"/>
      <c r="G642"/>
      <c r="H642"/>
      <c r="I642"/>
      <c r="J642"/>
      <c r="K642"/>
      <c r="L642"/>
      <c r="M642"/>
    </row>
    <row r="643" spans="3:13" s="4" customFormat="1" ht="11.25" customHeight="1">
      <c r="C643"/>
      <c r="D643"/>
      <c r="E643"/>
      <c r="F643"/>
      <c r="G643"/>
      <c r="H643"/>
      <c r="I643"/>
      <c r="J643"/>
      <c r="K643"/>
      <c r="L643"/>
      <c r="M643"/>
    </row>
    <row r="644" spans="3:13" s="4" customFormat="1" ht="11.25" customHeight="1">
      <c r="C644"/>
      <c r="D644"/>
      <c r="E644"/>
      <c r="F644"/>
      <c r="G644"/>
      <c r="H644"/>
      <c r="I644"/>
      <c r="J644"/>
      <c r="K644"/>
      <c r="L644"/>
      <c r="M644"/>
    </row>
    <row r="645" spans="3:13" s="4" customFormat="1" ht="11.25" customHeight="1">
      <c r="C645"/>
      <c r="D645"/>
      <c r="E645"/>
      <c r="F645"/>
      <c r="G645"/>
      <c r="H645"/>
      <c r="I645"/>
      <c r="J645"/>
      <c r="K645"/>
      <c r="L645"/>
      <c r="M645"/>
    </row>
    <row r="646" spans="3:13" s="4" customFormat="1" ht="11.25" customHeight="1">
      <c r="C646"/>
      <c r="D646"/>
      <c r="E646"/>
      <c r="F646"/>
      <c r="G646"/>
      <c r="H646"/>
      <c r="I646"/>
      <c r="J646"/>
      <c r="K646"/>
      <c r="L646"/>
      <c r="M646"/>
    </row>
    <row r="647" spans="3:13" s="4" customFormat="1" ht="11.25" customHeight="1">
      <c r="C647"/>
      <c r="D647"/>
      <c r="E647"/>
      <c r="F647"/>
      <c r="G647"/>
      <c r="H647"/>
      <c r="I647"/>
      <c r="J647"/>
      <c r="K647"/>
      <c r="L647"/>
      <c r="M647"/>
    </row>
    <row r="648" spans="3:13" s="4" customFormat="1" ht="11.25" customHeight="1">
      <c r="C648"/>
      <c r="D648"/>
      <c r="E648"/>
      <c r="F648"/>
      <c r="G648"/>
      <c r="H648"/>
      <c r="I648"/>
      <c r="J648"/>
      <c r="K648"/>
      <c r="L648"/>
      <c r="M648"/>
    </row>
    <row r="649" spans="3:13" s="4" customFormat="1" ht="11.25" customHeight="1">
      <c r="C649"/>
      <c r="D649"/>
      <c r="E649"/>
      <c r="F649"/>
      <c r="G649"/>
      <c r="H649"/>
      <c r="I649"/>
      <c r="J649"/>
      <c r="K649"/>
      <c r="L649"/>
      <c r="M649"/>
    </row>
    <row r="650" spans="3:13" s="4" customFormat="1" ht="11.25" customHeight="1">
      <c r="C650"/>
      <c r="D650"/>
      <c r="E650"/>
      <c r="F650"/>
      <c r="G650"/>
      <c r="H650"/>
      <c r="I650"/>
      <c r="J650"/>
      <c r="K650"/>
      <c r="L650"/>
      <c r="M650"/>
    </row>
    <row r="651" spans="3:13" s="4" customFormat="1" ht="11.25" customHeight="1">
      <c r="C651"/>
      <c r="D651"/>
      <c r="E651"/>
      <c r="F651"/>
      <c r="G651"/>
      <c r="H651"/>
      <c r="I651"/>
      <c r="J651"/>
      <c r="K651"/>
      <c r="L651"/>
      <c r="M651"/>
    </row>
    <row r="652" spans="3:13" s="4" customFormat="1" ht="11.25" customHeight="1">
      <c r="C652"/>
      <c r="D652"/>
      <c r="E652"/>
      <c r="F652"/>
      <c r="G652"/>
      <c r="H652"/>
      <c r="I652"/>
      <c r="J652"/>
      <c r="K652"/>
      <c r="L652"/>
      <c r="M652"/>
    </row>
    <row r="653" spans="3:13" s="4" customFormat="1" ht="11.25" customHeight="1">
      <c r="C653"/>
      <c r="D653"/>
      <c r="E653"/>
      <c r="F653"/>
      <c r="G653"/>
      <c r="H653"/>
      <c r="I653"/>
      <c r="J653"/>
      <c r="K653"/>
      <c r="L653"/>
      <c r="M653"/>
    </row>
    <row r="654" spans="3:13" s="4" customFormat="1" ht="11.25" customHeight="1">
      <c r="C654"/>
      <c r="D654"/>
      <c r="E654"/>
      <c r="F654"/>
      <c r="G654"/>
      <c r="H654"/>
      <c r="I654"/>
      <c r="J654"/>
      <c r="K654"/>
      <c r="L654"/>
      <c r="M654"/>
    </row>
    <row r="655" spans="3:13" s="4" customFormat="1" ht="11.25" customHeight="1">
      <c r="C655"/>
      <c r="D655"/>
      <c r="E655"/>
      <c r="F655"/>
      <c r="G655"/>
      <c r="H655"/>
      <c r="I655"/>
      <c r="J655"/>
      <c r="K655"/>
      <c r="L655"/>
      <c r="M655"/>
    </row>
    <row r="656" spans="3:13" s="4" customFormat="1" ht="11.25" customHeight="1">
      <c r="C656"/>
      <c r="D656"/>
      <c r="E656"/>
      <c r="F656"/>
      <c r="G656"/>
      <c r="H656"/>
      <c r="I656"/>
      <c r="J656"/>
      <c r="K656"/>
      <c r="L656"/>
      <c r="M656"/>
    </row>
    <row r="657" spans="3:13" s="4" customFormat="1" ht="11.25" customHeight="1">
      <c r="C657"/>
      <c r="D657"/>
      <c r="E657"/>
      <c r="F657"/>
      <c r="G657"/>
      <c r="H657"/>
      <c r="I657"/>
      <c r="J657"/>
      <c r="K657"/>
      <c r="L657"/>
      <c r="M657"/>
    </row>
    <row r="658" spans="3:13" s="4" customFormat="1" ht="11.25" customHeight="1">
      <c r="C658"/>
      <c r="D658"/>
      <c r="E658"/>
      <c r="F658"/>
      <c r="G658"/>
      <c r="H658"/>
      <c r="I658"/>
      <c r="J658"/>
      <c r="K658"/>
      <c r="L658"/>
      <c r="M658"/>
    </row>
    <row r="659" spans="3:13" s="4" customFormat="1" ht="11.25" customHeight="1">
      <c r="C659"/>
      <c r="D659"/>
      <c r="E659"/>
      <c r="F659"/>
      <c r="G659"/>
      <c r="H659"/>
      <c r="I659"/>
      <c r="J659"/>
      <c r="K659"/>
      <c r="L659"/>
      <c r="M659"/>
    </row>
    <row r="660" spans="3:13" s="4" customFormat="1" ht="11.25" customHeight="1">
      <c r="C660"/>
      <c r="D660"/>
      <c r="E660"/>
      <c r="F660"/>
      <c r="G660"/>
      <c r="H660"/>
      <c r="I660"/>
      <c r="J660"/>
      <c r="K660"/>
      <c r="L660"/>
      <c r="M660"/>
    </row>
    <row r="661" spans="3:13" s="4" customFormat="1" ht="11.25" customHeight="1">
      <c r="C661"/>
      <c r="D661"/>
      <c r="E661"/>
      <c r="F661"/>
      <c r="G661"/>
      <c r="H661"/>
      <c r="I661"/>
      <c r="J661"/>
      <c r="K661"/>
      <c r="L661"/>
      <c r="M661"/>
    </row>
    <row r="662" spans="3:13" s="4" customFormat="1" ht="11.25" customHeight="1">
      <c r="C662"/>
      <c r="D662"/>
      <c r="E662"/>
      <c r="F662"/>
      <c r="G662"/>
      <c r="H662"/>
      <c r="I662"/>
      <c r="J662"/>
      <c r="K662"/>
      <c r="L662"/>
      <c r="M662"/>
    </row>
    <row r="663" spans="3:13" s="4" customFormat="1" ht="11.25" customHeight="1">
      <c r="C663"/>
      <c r="D663"/>
      <c r="E663"/>
      <c r="F663"/>
      <c r="G663"/>
      <c r="H663"/>
      <c r="I663"/>
      <c r="J663"/>
      <c r="K663"/>
      <c r="L663"/>
      <c r="M663"/>
    </row>
    <row r="664" spans="3:13" s="4" customFormat="1" ht="11.25" customHeight="1">
      <c r="C664"/>
      <c r="D664"/>
      <c r="E664"/>
      <c r="F664"/>
      <c r="G664"/>
      <c r="H664"/>
      <c r="I664"/>
      <c r="J664"/>
      <c r="K664"/>
      <c r="L664"/>
      <c r="M664"/>
    </row>
    <row r="665" spans="3:13" s="4" customFormat="1" ht="11.25" customHeight="1">
      <c r="C665"/>
      <c r="D665"/>
      <c r="E665"/>
      <c r="F665"/>
      <c r="G665"/>
      <c r="H665"/>
      <c r="I665"/>
      <c r="J665"/>
      <c r="K665"/>
      <c r="L665"/>
      <c r="M665"/>
    </row>
    <row r="666" spans="3:13" s="4" customFormat="1" ht="11.25" customHeight="1">
      <c r="C666"/>
      <c r="D666"/>
      <c r="E666"/>
      <c r="F666"/>
      <c r="G666"/>
      <c r="H666"/>
      <c r="I666"/>
      <c r="J666"/>
      <c r="K666"/>
      <c r="L666"/>
      <c r="M666"/>
    </row>
    <row r="667" spans="3:13" s="4" customFormat="1" ht="11.25" customHeight="1">
      <c r="C667"/>
      <c r="D667"/>
      <c r="E667"/>
      <c r="F667"/>
      <c r="G667"/>
      <c r="H667"/>
      <c r="I667"/>
      <c r="J667"/>
      <c r="K667"/>
      <c r="L667"/>
      <c r="M667"/>
    </row>
    <row r="668" spans="3:13" s="4" customFormat="1" ht="11.25" customHeight="1">
      <c r="C668"/>
      <c r="D668"/>
      <c r="E668"/>
      <c r="F668"/>
      <c r="G668"/>
      <c r="H668"/>
      <c r="I668"/>
      <c r="J668"/>
      <c r="K668"/>
      <c r="L668"/>
      <c r="M668"/>
    </row>
    <row r="669" spans="3:13" s="4" customFormat="1" ht="11.25" customHeight="1">
      <c r="C669"/>
      <c r="D669"/>
      <c r="E669"/>
      <c r="F669"/>
      <c r="G669"/>
      <c r="H669"/>
      <c r="I669"/>
      <c r="J669"/>
      <c r="K669"/>
      <c r="L669"/>
      <c r="M669"/>
    </row>
    <row r="670" spans="3:13" s="4" customFormat="1" ht="11.25" customHeight="1">
      <c r="C670"/>
      <c r="D670"/>
      <c r="E670"/>
      <c r="F670"/>
      <c r="G670"/>
      <c r="H670"/>
      <c r="I670"/>
      <c r="J670"/>
      <c r="K670"/>
      <c r="L670"/>
      <c r="M670"/>
    </row>
    <row r="671" spans="3:13" s="4" customFormat="1" ht="11.25" customHeight="1">
      <c r="C671"/>
      <c r="D671"/>
      <c r="E671"/>
      <c r="F671"/>
      <c r="G671"/>
      <c r="H671"/>
      <c r="I671"/>
      <c r="J671"/>
      <c r="K671"/>
      <c r="L671"/>
      <c r="M671"/>
    </row>
    <row r="672" spans="3:13" s="4" customFormat="1" ht="11.25" customHeight="1">
      <c r="C672"/>
      <c r="D672"/>
      <c r="E672"/>
      <c r="F672"/>
      <c r="G672"/>
      <c r="H672"/>
      <c r="I672"/>
      <c r="J672"/>
      <c r="K672"/>
      <c r="L672"/>
      <c r="M672"/>
    </row>
    <row r="673" spans="3:13" s="4" customFormat="1" ht="11.25" customHeight="1">
      <c r="C673"/>
      <c r="D673"/>
      <c r="E673"/>
      <c r="F673"/>
      <c r="G673"/>
      <c r="H673"/>
      <c r="I673"/>
      <c r="J673"/>
      <c r="K673"/>
      <c r="L673"/>
      <c r="M673"/>
    </row>
    <row r="674" spans="3:13" s="4" customFormat="1" ht="11.25" customHeight="1">
      <c r="C674"/>
      <c r="D674"/>
      <c r="E674"/>
      <c r="F674"/>
      <c r="G674"/>
      <c r="H674"/>
      <c r="I674"/>
      <c r="J674"/>
      <c r="K674"/>
      <c r="L674"/>
      <c r="M674"/>
    </row>
    <row r="675" spans="3:13" s="4" customFormat="1" ht="11.25" customHeight="1">
      <c r="C675"/>
      <c r="D675"/>
      <c r="E675"/>
      <c r="F675"/>
      <c r="G675"/>
      <c r="H675"/>
      <c r="I675"/>
      <c r="J675"/>
      <c r="K675"/>
      <c r="L675"/>
      <c r="M675"/>
    </row>
    <row r="676" spans="3:13" s="4" customFormat="1" ht="11.25" customHeight="1">
      <c r="C676"/>
      <c r="D676"/>
      <c r="E676"/>
      <c r="F676"/>
      <c r="G676"/>
      <c r="H676"/>
      <c r="I676"/>
      <c r="J676"/>
      <c r="K676"/>
      <c r="L676"/>
      <c r="M676"/>
    </row>
    <row r="677" spans="3:13" s="4" customFormat="1" ht="11.25" customHeight="1">
      <c r="C677"/>
      <c r="D677"/>
      <c r="E677"/>
      <c r="F677"/>
      <c r="G677"/>
      <c r="H677"/>
      <c r="I677"/>
      <c r="J677"/>
      <c r="K677"/>
      <c r="L677"/>
      <c r="M677"/>
    </row>
    <row r="678" spans="3:13" s="4" customFormat="1" ht="11.25" customHeight="1">
      <c r="C678"/>
      <c r="D678"/>
      <c r="E678"/>
      <c r="F678"/>
      <c r="G678"/>
      <c r="H678"/>
      <c r="I678"/>
      <c r="J678"/>
      <c r="K678"/>
      <c r="L678"/>
      <c r="M678"/>
    </row>
    <row r="679" spans="3:13" s="4" customFormat="1" ht="11.25" customHeight="1">
      <c r="C679"/>
      <c r="D679"/>
      <c r="E679"/>
      <c r="F679"/>
      <c r="G679"/>
      <c r="H679"/>
      <c r="I679"/>
      <c r="J679"/>
      <c r="K679"/>
      <c r="L679"/>
      <c r="M679"/>
    </row>
    <row r="680" spans="3:13" s="4" customFormat="1" ht="11.25" customHeight="1">
      <c r="C680"/>
      <c r="D680"/>
      <c r="E680"/>
      <c r="F680"/>
      <c r="G680"/>
      <c r="H680"/>
      <c r="I680"/>
      <c r="J680"/>
      <c r="K680"/>
      <c r="L680"/>
      <c r="M680"/>
    </row>
    <row r="681" spans="3:13" s="4" customFormat="1" ht="11.25" customHeight="1">
      <c r="C681"/>
      <c r="D681"/>
      <c r="E681"/>
      <c r="F681"/>
      <c r="G681"/>
      <c r="H681"/>
      <c r="I681"/>
      <c r="J681"/>
      <c r="K681"/>
      <c r="L681"/>
      <c r="M681"/>
    </row>
    <row r="682" spans="3:13" s="4" customFormat="1" ht="11.25" customHeight="1">
      <c r="C682"/>
      <c r="D682"/>
      <c r="E682"/>
      <c r="F682"/>
      <c r="G682"/>
      <c r="H682"/>
      <c r="I682"/>
      <c r="J682"/>
      <c r="K682"/>
      <c r="L682"/>
      <c r="M682"/>
    </row>
    <row r="683" spans="3:13" s="4" customFormat="1" ht="11.25" customHeight="1">
      <c r="C683"/>
      <c r="D683"/>
      <c r="E683"/>
      <c r="F683"/>
      <c r="G683"/>
      <c r="H683"/>
      <c r="I683"/>
      <c r="J683"/>
      <c r="K683"/>
      <c r="L683"/>
      <c r="M683"/>
    </row>
    <row r="684" spans="3:13" s="4" customFormat="1" ht="11.25" customHeight="1">
      <c r="C684"/>
      <c r="D684"/>
      <c r="E684"/>
      <c r="F684"/>
      <c r="G684"/>
      <c r="H684"/>
      <c r="I684"/>
      <c r="J684"/>
      <c r="K684"/>
      <c r="L684"/>
      <c r="M684"/>
    </row>
    <row r="685" spans="3:13" s="4" customFormat="1" ht="11.25" customHeight="1">
      <c r="C685"/>
      <c r="D685"/>
      <c r="E685"/>
      <c r="F685"/>
      <c r="G685"/>
      <c r="H685"/>
      <c r="I685"/>
      <c r="J685"/>
      <c r="K685"/>
      <c r="L685"/>
      <c r="M685"/>
    </row>
    <row r="686" spans="3:13" s="4" customFormat="1" ht="11.25" customHeight="1">
      <c r="C686"/>
      <c r="D686"/>
      <c r="E686"/>
      <c r="F686"/>
      <c r="G686"/>
      <c r="H686"/>
      <c r="I686"/>
      <c r="J686"/>
      <c r="K686"/>
      <c r="L686"/>
      <c r="M686"/>
    </row>
    <row r="687" spans="3:13" s="4" customFormat="1" ht="11.25" customHeight="1">
      <c r="C687"/>
      <c r="D687"/>
      <c r="E687"/>
      <c r="F687"/>
      <c r="G687"/>
      <c r="H687"/>
      <c r="I687"/>
      <c r="J687"/>
      <c r="K687"/>
      <c r="L687"/>
      <c r="M687"/>
    </row>
    <row r="688" spans="3:13" s="4" customFormat="1" ht="11.25" customHeight="1">
      <c r="C688"/>
      <c r="D688"/>
      <c r="E688"/>
      <c r="F688"/>
      <c r="G688"/>
      <c r="H688"/>
      <c r="I688"/>
      <c r="J688"/>
      <c r="K688"/>
      <c r="L688"/>
      <c r="M688"/>
    </row>
    <row r="689" spans="3:13" s="4" customFormat="1" ht="11.25" customHeight="1">
      <c r="C689"/>
      <c r="D689"/>
      <c r="E689"/>
      <c r="F689"/>
      <c r="G689"/>
      <c r="H689"/>
      <c r="I689"/>
      <c r="J689"/>
      <c r="K689"/>
      <c r="L689"/>
      <c r="M689"/>
    </row>
    <row r="690" spans="3:13" s="4" customFormat="1" ht="11.25" customHeight="1">
      <c r="C690"/>
      <c r="D690"/>
      <c r="E690"/>
      <c r="F690"/>
      <c r="G690"/>
      <c r="H690"/>
      <c r="I690"/>
      <c r="J690"/>
      <c r="K690"/>
      <c r="L690"/>
      <c r="M690"/>
    </row>
    <row r="691" spans="3:13" s="4" customFormat="1" ht="11.25" customHeight="1">
      <c r="C691"/>
      <c r="D691"/>
      <c r="E691"/>
      <c r="F691"/>
      <c r="G691"/>
      <c r="H691"/>
      <c r="I691"/>
      <c r="J691"/>
      <c r="K691"/>
      <c r="L691"/>
      <c r="M691"/>
    </row>
    <row r="692" spans="3:13" s="4" customFormat="1" ht="11.25" customHeight="1">
      <c r="C692"/>
      <c r="D692"/>
      <c r="E692"/>
      <c r="F692"/>
      <c r="G692"/>
      <c r="H692"/>
      <c r="I692"/>
      <c r="J692"/>
      <c r="K692"/>
      <c r="L692"/>
      <c r="M692"/>
    </row>
    <row r="693" spans="3:13" s="4" customFormat="1" ht="11.25" customHeight="1">
      <c r="C693"/>
      <c r="D693"/>
      <c r="E693"/>
      <c r="F693"/>
      <c r="G693"/>
      <c r="H693"/>
      <c r="I693"/>
      <c r="J693"/>
      <c r="K693"/>
      <c r="L693"/>
      <c r="M693"/>
    </row>
    <row r="694" spans="3:13" s="4" customFormat="1" ht="11.25" customHeight="1">
      <c r="C694"/>
      <c r="D694"/>
      <c r="E694"/>
      <c r="F694"/>
      <c r="G694"/>
      <c r="H694"/>
      <c r="I694"/>
      <c r="J694"/>
      <c r="K694"/>
      <c r="L694"/>
      <c r="M694"/>
    </row>
    <row r="695" spans="3:13" s="4" customFormat="1" ht="11.25" customHeight="1">
      <c r="C695"/>
      <c r="D695"/>
      <c r="E695"/>
      <c r="F695"/>
      <c r="G695"/>
      <c r="H695"/>
      <c r="I695"/>
      <c r="J695"/>
      <c r="K695"/>
      <c r="L695"/>
      <c r="M695"/>
    </row>
    <row r="696" spans="3:13" s="4" customFormat="1" ht="11.25" customHeight="1">
      <c r="C696"/>
      <c r="D696"/>
      <c r="E696"/>
      <c r="F696"/>
      <c r="G696"/>
      <c r="H696"/>
      <c r="I696"/>
      <c r="J696"/>
      <c r="K696"/>
      <c r="L696"/>
      <c r="M696"/>
    </row>
    <row r="697" spans="3:13" s="4" customFormat="1" ht="11.25" customHeight="1">
      <c r="C697"/>
      <c r="D697"/>
      <c r="E697"/>
      <c r="F697"/>
      <c r="G697"/>
      <c r="H697"/>
      <c r="I697"/>
      <c r="J697"/>
      <c r="K697"/>
      <c r="L697"/>
      <c r="M697"/>
    </row>
    <row r="698" spans="3:13" s="4" customFormat="1" ht="11.25" customHeight="1">
      <c r="C698"/>
      <c r="D698"/>
      <c r="E698"/>
      <c r="F698"/>
      <c r="G698"/>
      <c r="H698"/>
      <c r="I698"/>
      <c r="J698"/>
      <c r="K698"/>
      <c r="L698"/>
      <c r="M698"/>
    </row>
    <row r="699" spans="3:13" s="4" customFormat="1" ht="11.25" customHeight="1">
      <c r="C699"/>
      <c r="D699"/>
      <c r="E699"/>
      <c r="F699"/>
      <c r="G699"/>
      <c r="H699"/>
      <c r="I699"/>
      <c r="J699"/>
      <c r="K699"/>
      <c r="L699"/>
      <c r="M699"/>
    </row>
    <row r="700" spans="3:13" s="4" customFormat="1" ht="11.25" customHeight="1">
      <c r="C700"/>
      <c r="D700"/>
      <c r="E700"/>
      <c r="F700"/>
      <c r="G700"/>
      <c r="H700"/>
      <c r="I700"/>
      <c r="J700"/>
      <c r="K700"/>
      <c r="L700"/>
      <c r="M700"/>
    </row>
    <row r="701" spans="3:13" s="4" customFormat="1" ht="11.25" customHeight="1">
      <c r="C701"/>
      <c r="D701"/>
      <c r="E701"/>
      <c r="F701"/>
      <c r="G701"/>
      <c r="H701"/>
      <c r="I701"/>
      <c r="J701"/>
      <c r="K701"/>
      <c r="L701"/>
      <c r="M701"/>
    </row>
    <row r="702" spans="3:13" s="4" customFormat="1" ht="11.25" customHeight="1">
      <c r="C702"/>
      <c r="D702"/>
      <c r="E702"/>
      <c r="F702"/>
      <c r="G702"/>
      <c r="H702"/>
      <c r="I702"/>
      <c r="J702"/>
      <c r="K702"/>
      <c r="L702"/>
      <c r="M702"/>
    </row>
    <row r="703" spans="3:13" s="4" customFormat="1" ht="11.25" customHeight="1">
      <c r="C703"/>
      <c r="D703"/>
      <c r="E703"/>
      <c r="F703"/>
      <c r="G703"/>
      <c r="H703"/>
      <c r="I703"/>
      <c r="J703"/>
      <c r="K703"/>
      <c r="L703"/>
      <c r="M703"/>
    </row>
    <row r="704" spans="3:13" s="4" customFormat="1" ht="11.25" customHeight="1">
      <c r="C704"/>
      <c r="D704"/>
      <c r="E704"/>
      <c r="F704"/>
      <c r="G704"/>
      <c r="H704"/>
      <c r="I704"/>
      <c r="J704"/>
      <c r="K704"/>
      <c r="L704"/>
      <c r="M704"/>
    </row>
    <row r="705" spans="3:13" s="4" customFormat="1" ht="11.25" customHeight="1">
      <c r="C705"/>
      <c r="D705"/>
      <c r="E705"/>
      <c r="F705"/>
      <c r="G705"/>
      <c r="H705"/>
      <c r="I705"/>
      <c r="J705"/>
      <c r="K705"/>
      <c r="L705"/>
      <c r="M705"/>
    </row>
    <row r="706" spans="3:13" s="4" customFormat="1" ht="11.25" customHeight="1">
      <c r="C706"/>
      <c r="D706"/>
      <c r="E706"/>
      <c r="F706"/>
      <c r="G706"/>
      <c r="H706"/>
      <c r="I706"/>
      <c r="J706"/>
      <c r="K706"/>
      <c r="L706"/>
      <c r="M706"/>
    </row>
    <row r="707" spans="3:13" s="4" customFormat="1" ht="11.25" customHeight="1">
      <c r="C707"/>
      <c r="D707"/>
      <c r="E707"/>
      <c r="F707"/>
      <c r="G707"/>
      <c r="H707"/>
      <c r="I707"/>
      <c r="J707"/>
      <c r="K707"/>
      <c r="L707"/>
      <c r="M707"/>
    </row>
    <row r="708" spans="3:13" s="4" customFormat="1" ht="11.25" customHeight="1">
      <c r="C708"/>
      <c r="D708"/>
      <c r="E708"/>
      <c r="F708"/>
      <c r="G708"/>
      <c r="H708"/>
      <c r="I708"/>
      <c r="J708"/>
      <c r="K708"/>
      <c r="L708"/>
      <c r="M708"/>
    </row>
    <row r="709" spans="3:13" s="4" customFormat="1" ht="11.25" customHeight="1">
      <c r="C709"/>
      <c r="D709"/>
      <c r="E709"/>
      <c r="F709"/>
      <c r="G709"/>
      <c r="H709"/>
      <c r="I709"/>
      <c r="J709"/>
      <c r="K709"/>
      <c r="L709"/>
      <c r="M709"/>
    </row>
    <row r="710" spans="3:13" s="4" customFormat="1" ht="11.25" customHeight="1">
      <c r="C710"/>
      <c r="D710"/>
      <c r="E710"/>
      <c r="F710"/>
      <c r="G710"/>
      <c r="H710"/>
      <c r="I710"/>
      <c r="J710"/>
      <c r="K710"/>
      <c r="L710"/>
      <c r="M710"/>
    </row>
    <row r="711" spans="3:13" s="4" customFormat="1" ht="11.25" customHeight="1">
      <c r="C711"/>
      <c r="D711"/>
      <c r="E711"/>
      <c r="F711"/>
      <c r="G711"/>
      <c r="H711"/>
      <c r="I711"/>
      <c r="J711"/>
      <c r="K711"/>
      <c r="L711"/>
      <c r="M711"/>
    </row>
    <row r="712" spans="3:13" s="4" customFormat="1" ht="11.25" customHeight="1">
      <c r="C712"/>
      <c r="D712"/>
      <c r="E712"/>
      <c r="F712"/>
      <c r="G712"/>
      <c r="H712"/>
      <c r="I712"/>
      <c r="J712"/>
      <c r="K712"/>
      <c r="L712"/>
      <c r="M712"/>
    </row>
    <row r="713" spans="3:13" s="4" customFormat="1" ht="11.25" customHeight="1">
      <c r="C713"/>
      <c r="D713"/>
      <c r="E713"/>
      <c r="F713"/>
      <c r="G713"/>
      <c r="H713"/>
      <c r="I713"/>
      <c r="J713"/>
      <c r="K713"/>
      <c r="L713"/>
      <c r="M713"/>
    </row>
    <row r="714" spans="3:13" s="4" customFormat="1" ht="11.25" customHeight="1">
      <c r="C714"/>
      <c r="D714"/>
      <c r="E714"/>
      <c r="F714"/>
      <c r="G714"/>
      <c r="H714"/>
      <c r="I714"/>
      <c r="J714"/>
      <c r="K714"/>
      <c r="L714"/>
      <c r="M714"/>
    </row>
    <row r="715" spans="3:13" s="4" customFormat="1" ht="11.25" customHeight="1">
      <c r="C715"/>
      <c r="D715"/>
      <c r="E715"/>
      <c r="F715"/>
      <c r="G715"/>
      <c r="H715"/>
      <c r="I715"/>
      <c r="J715"/>
      <c r="K715"/>
      <c r="L715"/>
      <c r="M715"/>
    </row>
    <row r="716" spans="3:13" s="4" customFormat="1" ht="11.25" customHeight="1">
      <c r="C716"/>
      <c r="D716"/>
      <c r="E716"/>
      <c r="F716"/>
      <c r="G716"/>
      <c r="H716"/>
      <c r="I716"/>
      <c r="J716"/>
      <c r="K716"/>
      <c r="L716"/>
      <c r="M716"/>
    </row>
    <row r="717" spans="3:13" s="4" customFormat="1" ht="11.25" customHeight="1">
      <c r="C717"/>
      <c r="D717"/>
      <c r="E717"/>
      <c r="F717"/>
      <c r="G717"/>
      <c r="H717"/>
      <c r="I717"/>
      <c r="J717"/>
      <c r="K717"/>
      <c r="L717"/>
      <c r="M717"/>
    </row>
    <row r="718" spans="3:13" s="4" customFormat="1" ht="11.25" customHeight="1">
      <c r="C718"/>
      <c r="D718"/>
      <c r="E718"/>
      <c r="F718"/>
      <c r="G718"/>
      <c r="H718"/>
      <c r="I718"/>
      <c r="J718"/>
      <c r="K718"/>
      <c r="L718"/>
      <c r="M718"/>
    </row>
    <row r="719" spans="3:13" s="4" customFormat="1" ht="11.25" customHeight="1">
      <c r="C719"/>
      <c r="D719"/>
      <c r="E719"/>
      <c r="F719"/>
      <c r="G719"/>
      <c r="H719"/>
      <c r="I719"/>
      <c r="J719"/>
      <c r="K719"/>
      <c r="L719"/>
      <c r="M719"/>
    </row>
    <row r="720" spans="3:13" s="4" customFormat="1" ht="11.25" customHeight="1">
      <c r="C720"/>
      <c r="D720"/>
      <c r="E720"/>
      <c r="F720"/>
      <c r="G720"/>
      <c r="H720"/>
      <c r="I720"/>
      <c r="J720"/>
      <c r="K720"/>
      <c r="L720"/>
      <c r="M720"/>
    </row>
    <row r="721" spans="3:13" s="4" customFormat="1" ht="11.25" customHeight="1">
      <c r="C721"/>
      <c r="D721"/>
      <c r="E721"/>
      <c r="F721"/>
      <c r="G721"/>
      <c r="H721"/>
      <c r="I721"/>
      <c r="J721"/>
      <c r="K721"/>
      <c r="L721"/>
      <c r="M721"/>
    </row>
    <row r="722" spans="3:13" s="4" customFormat="1" ht="11.25" customHeight="1">
      <c r="C722"/>
      <c r="D722"/>
      <c r="E722"/>
      <c r="F722"/>
      <c r="G722"/>
      <c r="H722"/>
      <c r="I722"/>
      <c r="J722"/>
      <c r="K722"/>
      <c r="L722"/>
      <c r="M722"/>
    </row>
    <row r="723" spans="3:13" s="4" customFormat="1" ht="11.25" customHeight="1">
      <c r="C723"/>
      <c r="D723"/>
      <c r="E723"/>
      <c r="F723"/>
      <c r="G723"/>
      <c r="H723"/>
      <c r="I723"/>
      <c r="J723"/>
      <c r="K723"/>
      <c r="L723"/>
      <c r="M723"/>
    </row>
    <row r="724" spans="3:13" s="4" customFormat="1" ht="11.25" customHeight="1">
      <c r="C724"/>
      <c r="D724"/>
      <c r="E724"/>
      <c r="F724"/>
      <c r="G724"/>
      <c r="H724"/>
      <c r="I724"/>
      <c r="J724"/>
      <c r="K724"/>
      <c r="L724"/>
      <c r="M724"/>
    </row>
    <row r="725" spans="3:13" s="4" customFormat="1" ht="11.25" customHeight="1">
      <c r="C725"/>
      <c r="D725"/>
      <c r="E725"/>
      <c r="F725"/>
      <c r="G725"/>
      <c r="H725"/>
      <c r="I725"/>
      <c r="J725"/>
      <c r="K725"/>
      <c r="L725"/>
      <c r="M725"/>
    </row>
    <row r="726" spans="3:13" s="4" customFormat="1" ht="11.25" customHeight="1">
      <c r="C726"/>
      <c r="D726"/>
      <c r="E726"/>
      <c r="F726"/>
      <c r="G726"/>
      <c r="H726"/>
      <c r="I726"/>
      <c r="J726"/>
      <c r="K726"/>
      <c r="L726"/>
      <c r="M726"/>
    </row>
    <row r="727" spans="3:13" s="4" customFormat="1" ht="11.25" customHeight="1">
      <c r="C727"/>
      <c r="D727"/>
      <c r="E727"/>
      <c r="F727"/>
      <c r="G727"/>
      <c r="H727"/>
      <c r="I727"/>
      <c r="J727"/>
      <c r="K727"/>
      <c r="L727"/>
      <c r="M727"/>
    </row>
    <row r="728" spans="3:13" s="4" customFormat="1" ht="11.25" customHeight="1">
      <c r="C728"/>
      <c r="D728"/>
      <c r="E728"/>
      <c r="F728"/>
      <c r="G728"/>
      <c r="H728"/>
      <c r="I728"/>
      <c r="J728"/>
      <c r="K728"/>
      <c r="L728"/>
      <c r="M728"/>
    </row>
    <row r="729" spans="3:13" s="4" customFormat="1" ht="11.25" customHeight="1">
      <c r="C729"/>
      <c r="D729"/>
      <c r="E729"/>
      <c r="F729"/>
      <c r="G729"/>
      <c r="H729"/>
      <c r="I729"/>
      <c r="J729"/>
      <c r="K729"/>
      <c r="L729"/>
      <c r="M729"/>
    </row>
    <row r="730" spans="3:13" s="4" customFormat="1" ht="11.25" customHeight="1">
      <c r="C730"/>
      <c r="D730"/>
      <c r="E730"/>
      <c r="F730"/>
      <c r="G730"/>
      <c r="H730"/>
      <c r="I730"/>
      <c r="J730"/>
      <c r="K730"/>
      <c r="L730"/>
      <c r="M730"/>
    </row>
    <row r="731" spans="3:13" s="4" customFormat="1" ht="11.25" customHeight="1">
      <c r="C731"/>
      <c r="D731"/>
      <c r="E731"/>
      <c r="F731"/>
      <c r="G731"/>
      <c r="H731"/>
      <c r="I731"/>
      <c r="J731"/>
      <c r="K731"/>
      <c r="L731"/>
      <c r="M731"/>
    </row>
    <row r="732" spans="3:13" s="4" customFormat="1" ht="11.25" customHeight="1">
      <c r="C732"/>
      <c r="D732"/>
      <c r="E732"/>
      <c r="F732"/>
      <c r="G732"/>
      <c r="H732"/>
      <c r="I732"/>
      <c r="J732"/>
      <c r="K732"/>
      <c r="L732"/>
      <c r="M732"/>
    </row>
    <row r="733" spans="3:13" s="4" customFormat="1" ht="11.25" customHeight="1">
      <c r="C733"/>
      <c r="D733"/>
      <c r="E733"/>
      <c r="F733"/>
      <c r="G733"/>
      <c r="H733"/>
      <c r="I733"/>
      <c r="J733"/>
      <c r="K733"/>
      <c r="L733"/>
      <c r="M733"/>
    </row>
    <row r="734" spans="3:13" s="4" customFormat="1" ht="11.25" customHeight="1">
      <c r="C734"/>
      <c r="D734"/>
      <c r="E734"/>
      <c r="F734"/>
      <c r="G734"/>
      <c r="H734"/>
      <c r="I734"/>
      <c r="J734"/>
      <c r="K734"/>
      <c r="L734"/>
      <c r="M734"/>
    </row>
    <row r="735" spans="3:13" s="4" customFormat="1" ht="11.25" customHeight="1">
      <c r="C735"/>
      <c r="D735"/>
      <c r="E735"/>
      <c r="F735"/>
      <c r="G735"/>
      <c r="H735"/>
      <c r="I735"/>
      <c r="J735"/>
      <c r="K735"/>
      <c r="L735"/>
      <c r="M735"/>
    </row>
    <row r="736" spans="3:13" s="4" customFormat="1" ht="11.25" customHeight="1">
      <c r="C736"/>
      <c r="D736"/>
      <c r="E736"/>
      <c r="F736"/>
      <c r="G736"/>
      <c r="H736"/>
      <c r="I736"/>
      <c r="J736"/>
      <c r="K736"/>
      <c r="L736"/>
      <c r="M736"/>
    </row>
    <row r="737" spans="3:13" s="4" customFormat="1" ht="11.25" customHeight="1">
      <c r="C737"/>
      <c r="D737"/>
      <c r="E737"/>
      <c r="F737"/>
      <c r="G737"/>
      <c r="H737"/>
      <c r="I737"/>
      <c r="J737"/>
      <c r="K737"/>
      <c r="L737"/>
      <c r="M737"/>
    </row>
    <row r="738" spans="3:13" s="4" customFormat="1" ht="11.25" customHeight="1">
      <c r="C738"/>
      <c r="D738"/>
      <c r="E738"/>
      <c r="F738"/>
      <c r="G738"/>
      <c r="H738"/>
      <c r="I738"/>
      <c r="J738"/>
      <c r="K738"/>
      <c r="L738"/>
      <c r="M738"/>
    </row>
    <row r="739" spans="3:13" s="4" customFormat="1" ht="11.25" customHeight="1">
      <c r="C739"/>
      <c r="D739"/>
      <c r="E739"/>
      <c r="F739"/>
      <c r="G739"/>
      <c r="H739"/>
      <c r="I739"/>
      <c r="J739"/>
      <c r="K739"/>
      <c r="L739"/>
      <c r="M739"/>
    </row>
    <row r="740" spans="3:13" s="4" customFormat="1" ht="11.25" customHeight="1">
      <c r="C740"/>
      <c r="D740"/>
      <c r="E740"/>
      <c r="F740"/>
      <c r="G740"/>
      <c r="H740"/>
      <c r="I740"/>
      <c r="J740"/>
      <c r="K740"/>
      <c r="L740"/>
      <c r="M740"/>
    </row>
    <row r="741" spans="3:13" s="4" customFormat="1" ht="11.25" customHeight="1">
      <c r="C741"/>
      <c r="D741"/>
      <c r="E741"/>
      <c r="F741"/>
      <c r="G741"/>
      <c r="H741"/>
      <c r="I741"/>
      <c r="J741"/>
      <c r="K741"/>
      <c r="L741"/>
      <c r="M741"/>
    </row>
    <row r="742" spans="3:13" s="4" customFormat="1" ht="11.25" customHeight="1">
      <c r="C742"/>
      <c r="D742"/>
      <c r="E742"/>
      <c r="F742"/>
      <c r="G742"/>
      <c r="H742"/>
      <c r="I742"/>
      <c r="J742"/>
      <c r="K742"/>
      <c r="L742"/>
      <c r="M742"/>
    </row>
    <row r="743" spans="3:13" s="4" customFormat="1" ht="11.25" customHeight="1">
      <c r="C743"/>
      <c r="D743"/>
      <c r="E743"/>
      <c r="F743"/>
      <c r="G743"/>
      <c r="H743"/>
      <c r="I743"/>
      <c r="J743"/>
      <c r="K743"/>
      <c r="L743"/>
      <c r="M743"/>
    </row>
    <row r="744" spans="3:13" s="4" customFormat="1" ht="11.25" customHeight="1">
      <c r="C744"/>
      <c r="D744"/>
      <c r="E744"/>
      <c r="F744"/>
      <c r="G744"/>
      <c r="H744"/>
      <c r="I744"/>
      <c r="J744"/>
      <c r="K744"/>
      <c r="L744"/>
      <c r="M744"/>
    </row>
    <row r="745" spans="3:13" s="4" customFormat="1" ht="11.25" customHeight="1">
      <c r="C745"/>
      <c r="D745"/>
      <c r="E745"/>
      <c r="F745"/>
      <c r="G745"/>
      <c r="H745"/>
      <c r="I745"/>
      <c r="J745"/>
      <c r="K745"/>
      <c r="L745"/>
      <c r="M745"/>
    </row>
    <row r="746" spans="3:13" s="4" customFormat="1" ht="11.25" customHeight="1">
      <c r="C746"/>
      <c r="D746"/>
      <c r="E746"/>
      <c r="F746"/>
      <c r="G746"/>
      <c r="H746"/>
      <c r="I746"/>
      <c r="J746"/>
      <c r="K746"/>
      <c r="L746"/>
      <c r="M746"/>
    </row>
    <row r="747" spans="3:13" s="4" customFormat="1" ht="11.25" customHeight="1">
      <c r="C747"/>
      <c r="D747"/>
      <c r="E747"/>
      <c r="F747"/>
      <c r="G747"/>
      <c r="H747"/>
      <c r="I747"/>
      <c r="J747"/>
      <c r="K747"/>
      <c r="L747"/>
      <c r="M747"/>
    </row>
    <row r="748" spans="3:13" s="4" customFormat="1" ht="11.25" customHeight="1">
      <c r="C748"/>
      <c r="D748"/>
      <c r="E748"/>
      <c r="F748"/>
      <c r="G748"/>
      <c r="H748"/>
      <c r="I748"/>
      <c r="J748"/>
      <c r="K748"/>
      <c r="L748"/>
      <c r="M748"/>
    </row>
    <row r="749" spans="3:13" s="4" customFormat="1" ht="11.25" customHeight="1">
      <c r="C749"/>
      <c r="D749"/>
      <c r="E749"/>
      <c r="F749"/>
      <c r="G749"/>
      <c r="H749"/>
      <c r="I749"/>
      <c r="J749"/>
      <c r="K749"/>
      <c r="L749"/>
      <c r="M749"/>
    </row>
    <row r="750" spans="3:13" s="4" customFormat="1" ht="11.25" customHeight="1">
      <c r="C750"/>
      <c r="D750"/>
      <c r="E750"/>
      <c r="F750"/>
      <c r="G750"/>
      <c r="H750"/>
      <c r="I750"/>
      <c r="J750"/>
      <c r="K750"/>
      <c r="L750"/>
      <c r="M750"/>
    </row>
    <row r="751" spans="3:13" s="4" customFormat="1" ht="11.25" customHeight="1">
      <c r="C751"/>
      <c r="D751"/>
      <c r="E751"/>
      <c r="F751"/>
      <c r="G751"/>
      <c r="H751"/>
      <c r="I751"/>
      <c r="J751"/>
      <c r="K751"/>
      <c r="L751"/>
      <c r="M751"/>
    </row>
    <row r="752" spans="3:13" s="4" customFormat="1" ht="11.25" customHeight="1">
      <c r="C752"/>
      <c r="D752"/>
      <c r="E752"/>
      <c r="F752"/>
      <c r="G752"/>
      <c r="H752"/>
      <c r="I752"/>
      <c r="J752"/>
      <c r="K752"/>
      <c r="L752"/>
      <c r="M752"/>
    </row>
    <row r="753" spans="3:13" s="4" customFormat="1" ht="11.25" customHeight="1">
      <c r="C753"/>
      <c r="D753"/>
      <c r="E753"/>
      <c r="F753"/>
      <c r="G753"/>
      <c r="H753"/>
      <c r="I753"/>
      <c r="J753"/>
      <c r="K753"/>
      <c r="L753"/>
      <c r="M753"/>
    </row>
    <row r="754" spans="3:13" s="4" customFormat="1" ht="11.25" customHeight="1">
      <c r="C754"/>
      <c r="D754"/>
      <c r="E754"/>
      <c r="F754"/>
      <c r="G754"/>
      <c r="H754"/>
      <c r="I754"/>
      <c r="J754"/>
      <c r="K754"/>
      <c r="L754"/>
      <c r="M754"/>
    </row>
    <row r="755" spans="3:13" s="4" customFormat="1" ht="11.25" customHeight="1">
      <c r="C755"/>
      <c r="D755"/>
      <c r="E755"/>
      <c r="F755"/>
      <c r="G755"/>
      <c r="H755"/>
      <c r="I755"/>
      <c r="J755"/>
      <c r="K755"/>
      <c r="L755"/>
      <c r="M755"/>
    </row>
    <row r="756" spans="3:13" s="4" customFormat="1" ht="11.25" customHeight="1">
      <c r="C756"/>
      <c r="D756"/>
      <c r="E756"/>
      <c r="F756"/>
      <c r="G756"/>
      <c r="H756"/>
      <c r="I756"/>
      <c r="J756"/>
      <c r="K756"/>
      <c r="L756"/>
      <c r="M756"/>
    </row>
    <row r="757" spans="3:13" s="4" customFormat="1" ht="11.25" customHeight="1">
      <c r="C757"/>
      <c r="D757"/>
      <c r="E757"/>
      <c r="F757"/>
      <c r="G757"/>
      <c r="H757"/>
      <c r="I757"/>
      <c r="J757"/>
      <c r="K757"/>
      <c r="L757"/>
      <c r="M757"/>
    </row>
    <row r="758" spans="3:13" s="4" customFormat="1" ht="11.25" customHeight="1">
      <c r="C758"/>
      <c r="D758"/>
      <c r="E758"/>
      <c r="F758"/>
      <c r="G758"/>
      <c r="H758"/>
      <c r="I758"/>
      <c r="J758"/>
      <c r="K758"/>
      <c r="L758"/>
      <c r="M758"/>
    </row>
    <row r="759" spans="3:13" s="4" customFormat="1" ht="11.25" customHeight="1">
      <c r="C759"/>
      <c r="D759"/>
      <c r="E759"/>
      <c r="F759"/>
      <c r="G759"/>
      <c r="H759"/>
      <c r="I759"/>
      <c r="J759"/>
      <c r="K759"/>
      <c r="L759"/>
      <c r="M759"/>
    </row>
    <row r="760" spans="3:13" s="4" customFormat="1" ht="11.25" customHeight="1">
      <c r="C760"/>
      <c r="D760"/>
      <c r="E760"/>
      <c r="F760"/>
      <c r="G760"/>
      <c r="H760"/>
      <c r="I760"/>
      <c r="J760"/>
      <c r="K760"/>
      <c r="L760"/>
      <c r="M760"/>
    </row>
    <row r="761" spans="3:13" s="4" customFormat="1" ht="11.25" customHeight="1">
      <c r="C761"/>
      <c r="D761"/>
      <c r="E761"/>
      <c r="F761"/>
      <c r="G761"/>
      <c r="H761"/>
      <c r="I761"/>
      <c r="J761"/>
      <c r="K761"/>
      <c r="L761"/>
      <c r="M761"/>
    </row>
    <row r="762" spans="3:13" s="4" customFormat="1" ht="11.25" customHeight="1">
      <c r="C762"/>
      <c r="D762"/>
      <c r="E762"/>
      <c r="F762"/>
      <c r="G762"/>
      <c r="H762"/>
      <c r="I762"/>
      <c r="J762"/>
      <c r="K762"/>
      <c r="L762"/>
      <c r="M762"/>
    </row>
    <row r="763" spans="3:13" s="4" customFormat="1" ht="11.25" customHeight="1">
      <c r="C763"/>
      <c r="D763"/>
      <c r="E763"/>
      <c r="F763"/>
      <c r="G763"/>
      <c r="H763"/>
      <c r="I763"/>
      <c r="J763"/>
      <c r="K763"/>
      <c r="L763"/>
      <c r="M763"/>
    </row>
    <row r="764" spans="3:13" s="4" customFormat="1" ht="11.25" customHeight="1">
      <c r="C764"/>
      <c r="D764"/>
      <c r="E764"/>
      <c r="F764"/>
      <c r="G764"/>
      <c r="H764"/>
      <c r="I764"/>
      <c r="J764"/>
      <c r="K764"/>
      <c r="L764"/>
      <c r="M764"/>
    </row>
    <row r="765" spans="3:13" s="4" customFormat="1" ht="11.25" customHeight="1">
      <c r="C765"/>
      <c r="D765"/>
      <c r="E765"/>
      <c r="F765"/>
      <c r="G765"/>
      <c r="H765"/>
      <c r="I765"/>
      <c r="J765"/>
      <c r="K765"/>
      <c r="L765"/>
      <c r="M765"/>
    </row>
    <row r="766" spans="3:13" s="4" customFormat="1" ht="11.25" customHeight="1">
      <c r="C766"/>
      <c r="D766"/>
      <c r="E766"/>
      <c r="F766"/>
      <c r="G766"/>
      <c r="H766"/>
      <c r="I766"/>
      <c r="J766"/>
      <c r="K766"/>
      <c r="L766"/>
      <c r="M766"/>
    </row>
    <row r="767" spans="3:13" s="4" customFormat="1" ht="11.25" customHeight="1">
      <c r="C767"/>
      <c r="D767"/>
      <c r="E767"/>
      <c r="F767"/>
      <c r="G767"/>
      <c r="H767"/>
      <c r="I767"/>
      <c r="J767"/>
      <c r="K767"/>
      <c r="L767"/>
      <c r="M767"/>
    </row>
    <row r="768" spans="3:13" s="4" customFormat="1" ht="11.25" customHeight="1">
      <c r="C768"/>
      <c r="D768"/>
      <c r="E768"/>
      <c r="F768"/>
      <c r="G768"/>
      <c r="H768"/>
      <c r="I768"/>
      <c r="J768"/>
      <c r="K768"/>
      <c r="L768"/>
      <c r="M768"/>
    </row>
    <row r="769" spans="3:13" s="4" customFormat="1" ht="11.25" customHeight="1">
      <c r="C769"/>
      <c r="D769"/>
      <c r="E769"/>
      <c r="F769"/>
      <c r="G769"/>
      <c r="H769"/>
      <c r="I769"/>
      <c r="J769"/>
      <c r="K769"/>
      <c r="L769"/>
      <c r="M769"/>
    </row>
    <row r="770" spans="3:13" s="4" customFormat="1" ht="11.25" customHeight="1">
      <c r="C770"/>
      <c r="D770"/>
      <c r="E770"/>
      <c r="F770"/>
      <c r="G770"/>
      <c r="H770"/>
      <c r="I770"/>
      <c r="J770"/>
      <c r="K770"/>
      <c r="L770"/>
      <c r="M770"/>
    </row>
    <row r="771" spans="3:13" s="4" customFormat="1" ht="11.25" customHeight="1">
      <c r="C771"/>
      <c r="D771"/>
      <c r="E771"/>
      <c r="F771"/>
      <c r="G771"/>
      <c r="H771"/>
      <c r="I771"/>
      <c r="J771"/>
      <c r="K771"/>
      <c r="L771"/>
      <c r="M771"/>
    </row>
    <row r="772" spans="3:13" s="4" customFormat="1" ht="11.25" customHeight="1">
      <c r="C772"/>
      <c r="D772"/>
      <c r="E772"/>
      <c r="F772"/>
      <c r="G772"/>
      <c r="H772"/>
      <c r="I772"/>
      <c r="J772"/>
      <c r="K772"/>
      <c r="L772"/>
      <c r="M772"/>
    </row>
    <row r="773" spans="3:13" s="4" customFormat="1" ht="11.25" customHeight="1">
      <c r="C773"/>
      <c r="D773"/>
      <c r="E773"/>
      <c r="F773"/>
      <c r="G773"/>
      <c r="H773"/>
      <c r="I773"/>
      <c r="J773"/>
      <c r="K773"/>
      <c r="L773"/>
      <c r="M773"/>
    </row>
    <row r="774" spans="3:13" s="4" customFormat="1" ht="11.25" customHeight="1">
      <c r="C774"/>
      <c r="D774"/>
      <c r="E774"/>
      <c r="F774"/>
      <c r="G774"/>
      <c r="H774"/>
      <c r="I774"/>
      <c r="J774"/>
      <c r="K774"/>
      <c r="L774"/>
      <c r="M774"/>
    </row>
    <row r="775" spans="3:13" s="4" customFormat="1" ht="11.25" customHeight="1">
      <c r="C775"/>
      <c r="D775"/>
      <c r="E775"/>
      <c r="F775"/>
      <c r="G775"/>
      <c r="H775"/>
      <c r="I775"/>
      <c r="J775"/>
      <c r="K775"/>
      <c r="L775"/>
      <c r="M775"/>
    </row>
    <row r="776" spans="3:13" s="4" customFormat="1" ht="11.25" customHeight="1">
      <c r="C776"/>
      <c r="D776"/>
      <c r="E776"/>
      <c r="F776"/>
      <c r="G776"/>
      <c r="H776"/>
      <c r="I776"/>
      <c r="J776"/>
      <c r="K776"/>
      <c r="L776"/>
      <c r="M776"/>
    </row>
    <row r="777" spans="3:13" s="4" customFormat="1" ht="11.25" customHeight="1">
      <c r="C777"/>
      <c r="D777"/>
      <c r="E777"/>
      <c r="F777"/>
      <c r="G777"/>
      <c r="H777"/>
      <c r="I777"/>
      <c r="J777"/>
      <c r="K777"/>
      <c r="L777"/>
      <c r="M777"/>
    </row>
    <row r="778" spans="3:13" s="4" customFormat="1" ht="11.25" customHeight="1">
      <c r="C778"/>
      <c r="D778"/>
      <c r="E778"/>
      <c r="F778"/>
      <c r="G778"/>
      <c r="H778"/>
      <c r="I778"/>
      <c r="J778"/>
      <c r="K778"/>
      <c r="L778"/>
      <c r="M778"/>
    </row>
    <row r="779" spans="3:13" s="4" customFormat="1" ht="11.25" customHeight="1">
      <c r="C779"/>
      <c r="D779"/>
      <c r="E779"/>
      <c r="F779"/>
      <c r="G779"/>
      <c r="H779"/>
      <c r="I779"/>
      <c r="J779"/>
      <c r="K779"/>
      <c r="L779"/>
      <c r="M779"/>
    </row>
    <row r="780" spans="3:13" s="4" customFormat="1" ht="11.25" customHeight="1">
      <c r="C780"/>
      <c r="D780"/>
      <c r="E780"/>
      <c r="F780"/>
      <c r="G780"/>
      <c r="H780"/>
      <c r="I780"/>
      <c r="J780"/>
      <c r="K780"/>
      <c r="L780"/>
      <c r="M780"/>
    </row>
    <row r="781" spans="3:13" s="4" customFormat="1" ht="11.25" customHeight="1">
      <c r="C781"/>
      <c r="D781"/>
      <c r="E781"/>
      <c r="F781"/>
      <c r="G781"/>
      <c r="H781"/>
      <c r="I781"/>
      <c r="J781"/>
      <c r="K781"/>
      <c r="L781"/>
      <c r="M781"/>
    </row>
    <row r="782" spans="3:13" s="4" customFormat="1" ht="11.25" customHeight="1">
      <c r="C782"/>
      <c r="D782"/>
      <c r="E782"/>
      <c r="F782"/>
      <c r="G782"/>
      <c r="H782"/>
      <c r="I782"/>
      <c r="J782"/>
      <c r="K782"/>
      <c r="L782"/>
      <c r="M782"/>
    </row>
    <row r="783" spans="3:13" s="4" customFormat="1" ht="11.25" customHeight="1">
      <c r="C783"/>
      <c r="D783"/>
      <c r="E783"/>
      <c r="F783"/>
      <c r="G783"/>
      <c r="H783"/>
      <c r="I783"/>
      <c r="J783"/>
      <c r="K783"/>
      <c r="L783"/>
      <c r="M783"/>
    </row>
    <row r="784" spans="3:13" s="4" customFormat="1" ht="11.25" customHeight="1">
      <c r="C784"/>
      <c r="D784"/>
      <c r="E784"/>
      <c r="F784"/>
      <c r="G784"/>
      <c r="H784"/>
      <c r="I784"/>
      <c r="J784"/>
      <c r="K784"/>
      <c r="L784"/>
      <c r="M784"/>
    </row>
    <row r="785" spans="3:13" s="4" customFormat="1" ht="11.25" customHeight="1">
      <c r="C785"/>
      <c r="D785"/>
      <c r="E785"/>
      <c r="F785"/>
      <c r="G785"/>
      <c r="H785"/>
      <c r="I785"/>
      <c r="J785"/>
      <c r="K785"/>
      <c r="L785"/>
      <c r="M785"/>
    </row>
    <row r="786" spans="3:13" s="4" customFormat="1" ht="11.25" customHeight="1">
      <c r="C786"/>
      <c r="D786"/>
      <c r="E786"/>
      <c r="F786"/>
      <c r="G786"/>
      <c r="H786"/>
      <c r="I786"/>
      <c r="J786"/>
      <c r="K786"/>
      <c r="L786"/>
      <c r="M786"/>
    </row>
    <row r="787" spans="3:13" s="4" customFormat="1" ht="11.25" customHeight="1">
      <c r="C787"/>
      <c r="D787"/>
      <c r="E787"/>
      <c r="F787"/>
      <c r="G787"/>
      <c r="H787"/>
      <c r="I787"/>
      <c r="J787"/>
      <c r="K787"/>
      <c r="L787"/>
      <c r="M787"/>
    </row>
    <row r="788" spans="3:13" s="4" customFormat="1" ht="11.25" customHeight="1">
      <c r="C788"/>
      <c r="D788"/>
      <c r="E788"/>
      <c r="F788"/>
      <c r="G788"/>
      <c r="H788"/>
      <c r="I788"/>
      <c r="J788"/>
      <c r="K788"/>
      <c r="L788"/>
      <c r="M788"/>
    </row>
    <row r="789" spans="3:13" s="4" customFormat="1" ht="11.25" customHeight="1">
      <c r="C789"/>
      <c r="D789"/>
      <c r="E789"/>
      <c r="F789"/>
      <c r="G789"/>
      <c r="H789"/>
      <c r="I789"/>
      <c r="J789"/>
      <c r="K789"/>
      <c r="L789"/>
      <c r="M789"/>
    </row>
    <row r="790" spans="3:13" s="4" customFormat="1" ht="11.25" customHeight="1">
      <c r="C790"/>
      <c r="D790"/>
      <c r="E790"/>
      <c r="F790"/>
      <c r="G790"/>
      <c r="H790"/>
      <c r="I790"/>
      <c r="J790"/>
      <c r="K790"/>
      <c r="L790"/>
      <c r="M790"/>
    </row>
    <row r="791" spans="3:13" s="4" customFormat="1" ht="11.25" customHeight="1">
      <c r="C791"/>
      <c r="D791"/>
      <c r="E791"/>
      <c r="F791"/>
      <c r="G791"/>
      <c r="H791"/>
      <c r="I791"/>
      <c r="J791"/>
      <c r="K791"/>
      <c r="L791"/>
      <c r="M791"/>
    </row>
    <row r="792" spans="3:13" s="4" customFormat="1" ht="11.25" customHeight="1">
      <c r="C792"/>
      <c r="D792"/>
      <c r="E792"/>
      <c r="F792"/>
      <c r="G792"/>
      <c r="H792"/>
      <c r="I792"/>
      <c r="J792"/>
      <c r="K792"/>
      <c r="L792"/>
      <c r="M792"/>
    </row>
    <row r="793" spans="3:13" s="4" customFormat="1" ht="11.25" customHeight="1">
      <c r="C793"/>
      <c r="D793"/>
      <c r="E793"/>
      <c r="F793"/>
      <c r="G793"/>
      <c r="H793"/>
      <c r="I793"/>
      <c r="J793"/>
      <c r="K793"/>
      <c r="L793"/>
      <c r="M793"/>
    </row>
    <row r="794" spans="3:13" s="4" customFormat="1" ht="11.25" customHeight="1">
      <c r="C794"/>
      <c r="D794"/>
      <c r="E794"/>
      <c r="F794"/>
      <c r="G794"/>
      <c r="H794"/>
      <c r="I794"/>
      <c r="J794"/>
      <c r="K794"/>
      <c r="L794"/>
      <c r="M794"/>
    </row>
    <row r="795" spans="3:13" s="4" customFormat="1" ht="11.25" customHeight="1">
      <c r="C795"/>
      <c r="D795"/>
      <c r="E795"/>
      <c r="F795"/>
      <c r="G795"/>
      <c r="H795"/>
      <c r="I795"/>
      <c r="J795"/>
      <c r="K795"/>
      <c r="L795"/>
      <c r="M795"/>
    </row>
    <row r="796" spans="3:13" s="4" customFormat="1" ht="11.25" customHeight="1">
      <c r="C796"/>
      <c r="D796"/>
      <c r="E796"/>
      <c r="F796"/>
      <c r="G796"/>
      <c r="H796"/>
      <c r="I796"/>
      <c r="J796"/>
      <c r="K796"/>
      <c r="L796"/>
      <c r="M796"/>
    </row>
    <row r="797" spans="3:13" s="4" customFormat="1" ht="11.25" customHeight="1">
      <c r="C797"/>
      <c r="D797"/>
      <c r="E797"/>
      <c r="F797"/>
      <c r="G797"/>
      <c r="H797"/>
      <c r="I797"/>
      <c r="J797"/>
      <c r="K797"/>
      <c r="L797"/>
      <c r="M797"/>
    </row>
    <row r="798" spans="3:13" s="4" customFormat="1" ht="11.25" customHeight="1">
      <c r="C798"/>
      <c r="D798"/>
      <c r="E798"/>
      <c r="F798"/>
      <c r="G798"/>
      <c r="H798"/>
      <c r="I798"/>
      <c r="J798"/>
      <c r="K798"/>
      <c r="L798"/>
      <c r="M798"/>
    </row>
    <row r="799" spans="3:13" s="4" customFormat="1" ht="11.25" customHeight="1">
      <c r="C799"/>
      <c r="D799"/>
      <c r="E799"/>
      <c r="F799"/>
      <c r="G799"/>
      <c r="H799"/>
      <c r="I799"/>
      <c r="J799"/>
      <c r="K799"/>
      <c r="L799"/>
      <c r="M799"/>
    </row>
    <row r="800" spans="3:13" s="4" customFormat="1" ht="11.25" customHeight="1">
      <c r="C800"/>
      <c r="D800"/>
      <c r="E800"/>
      <c r="F800"/>
      <c r="G800"/>
      <c r="H800"/>
      <c r="I800"/>
      <c r="J800"/>
      <c r="K800"/>
      <c r="L800"/>
      <c r="M800"/>
    </row>
  </sheetData>
  <sheetProtection/>
  <mergeCells count="20">
    <mergeCell ref="A44:B44"/>
    <mergeCell ref="A12:B12"/>
    <mergeCell ref="C12:D12"/>
    <mergeCell ref="A1:L1"/>
    <mergeCell ref="A50:B50"/>
    <mergeCell ref="A13:B13"/>
    <mergeCell ref="A20:B20"/>
    <mergeCell ref="A28:B28"/>
    <mergeCell ref="A31:B31"/>
    <mergeCell ref="A2:L2"/>
    <mergeCell ref="A37:B37"/>
    <mergeCell ref="A3:L3"/>
    <mergeCell ref="A4:L4"/>
    <mergeCell ref="A5:L5"/>
    <mergeCell ref="A6:L6"/>
    <mergeCell ref="A7:L7"/>
    <mergeCell ref="A8:L8"/>
    <mergeCell ref="A9:L9"/>
    <mergeCell ref="A10:L10"/>
    <mergeCell ref="A11:L11"/>
  </mergeCells>
  <hyperlinks>
    <hyperlink ref="A50:B50" r:id="rId1" display="© Commonwealth of Australia &lt;&lt;yyyy&gt;&gt;"/>
  </hyperlinks>
  <printOptions/>
  <pageMargins left="0.75" right="0.75" top="1" bottom="1" header="0.5" footer="0.5"/>
  <pageSetup horizontalDpi="600" verticalDpi="600" orientation="portrait" r:id="rId3"/>
  <drawing r:id="rId2"/>
</worksheet>
</file>

<file path=xl/worksheets/sheet7.xml><?xml version="1.0" encoding="utf-8"?>
<worksheet xmlns="http://schemas.openxmlformats.org/spreadsheetml/2006/main" xmlns:r="http://schemas.openxmlformats.org/officeDocument/2006/relationships">
  <dimension ref="A1:N798"/>
  <sheetViews>
    <sheetView zoomScalePageLayoutView="0" workbookViewId="0" topLeftCell="A1">
      <pane ySplit="9" topLeftCell="A10" activePane="bottomLeft" state="frozen"/>
      <selection pane="topLeft" activeCell="A1" sqref="A1"/>
      <selection pane="bottomLeft" activeCell="A2" sqref="A2:L2"/>
    </sheetView>
  </sheetViews>
  <sheetFormatPr defaultColWidth="9.140625" defaultRowHeight="12.75"/>
  <cols>
    <col min="1" max="1" width="4.7109375" style="4" customWidth="1"/>
    <col min="2" max="2" width="36.00390625" style="4" customWidth="1"/>
    <col min="3" max="3" width="11.140625" style="0" customWidth="1"/>
    <col min="4" max="4" width="11.421875" style="0" customWidth="1"/>
  </cols>
  <sheetData>
    <row r="1" spans="1:13" s="24" customFormat="1" ht="60" customHeight="1">
      <c r="A1" s="326" t="s">
        <v>1523</v>
      </c>
      <c r="B1" s="326"/>
      <c r="C1" s="326"/>
      <c r="D1" s="326"/>
      <c r="E1" s="326"/>
      <c r="F1" s="326"/>
      <c r="G1" s="326"/>
      <c r="H1" s="326"/>
      <c r="I1" s="326"/>
      <c r="J1" s="326"/>
      <c r="K1" s="326"/>
      <c r="L1" s="326"/>
      <c r="M1" s="43"/>
    </row>
    <row r="2" spans="1:12" s="1" customFormat="1" ht="15.75">
      <c r="A2" s="309" t="s">
        <v>1566</v>
      </c>
      <c r="B2" s="309"/>
      <c r="C2" s="309"/>
      <c r="D2" s="309"/>
      <c r="E2" s="309"/>
      <c r="F2" s="309"/>
      <c r="G2" s="309"/>
      <c r="H2" s="309"/>
      <c r="I2" s="309"/>
      <c r="J2" s="309"/>
      <c r="K2" s="309"/>
      <c r="L2" s="309"/>
    </row>
    <row r="3" spans="1:12" s="13" customFormat="1" ht="12.75">
      <c r="A3" s="319" t="s">
        <v>1076</v>
      </c>
      <c r="B3" s="319"/>
      <c r="C3" s="319"/>
      <c r="D3" s="319"/>
      <c r="E3" s="319"/>
      <c r="F3" s="319"/>
      <c r="G3" s="319"/>
      <c r="H3" s="319"/>
      <c r="I3" s="319"/>
      <c r="J3" s="319"/>
      <c r="K3" s="319"/>
      <c r="L3" s="319"/>
    </row>
    <row r="4" spans="1:12" s="13" customFormat="1" ht="12.75">
      <c r="A4" s="318" t="s">
        <v>1084</v>
      </c>
      <c r="B4" s="318"/>
      <c r="C4" s="318"/>
      <c r="D4" s="318"/>
      <c r="E4" s="318"/>
      <c r="F4" s="318"/>
      <c r="G4" s="318"/>
      <c r="H4" s="318"/>
      <c r="I4" s="318"/>
      <c r="J4" s="318"/>
      <c r="K4" s="318"/>
      <c r="L4" s="318"/>
    </row>
    <row r="5" spans="1:12" s="13" customFormat="1" ht="11.25" customHeight="1">
      <c r="A5" s="335"/>
      <c r="B5" s="335"/>
      <c r="C5" s="335"/>
      <c r="D5" s="335"/>
      <c r="E5" s="335"/>
      <c r="F5" s="335"/>
      <c r="G5" s="335"/>
      <c r="H5" s="335"/>
      <c r="I5" s="335"/>
      <c r="J5" s="335"/>
      <c r="K5" s="335"/>
      <c r="L5" s="335"/>
    </row>
    <row r="6" spans="1:12" s="13" customFormat="1" ht="11.25" customHeight="1">
      <c r="A6" s="330" t="s">
        <v>1559</v>
      </c>
      <c r="B6" s="330"/>
      <c r="C6" s="330"/>
      <c r="D6" s="330"/>
      <c r="E6" s="330"/>
      <c r="F6" s="330"/>
      <c r="G6" s="330"/>
      <c r="H6" s="330"/>
      <c r="I6" s="330"/>
      <c r="J6" s="330"/>
      <c r="K6" s="330"/>
      <c r="L6" s="330"/>
    </row>
    <row r="7" spans="1:12" s="13" customFormat="1" ht="11.25" customHeight="1">
      <c r="A7" s="338" t="s">
        <v>683</v>
      </c>
      <c r="B7" s="338"/>
      <c r="C7" s="338"/>
      <c r="D7" s="338"/>
      <c r="E7" s="338"/>
      <c r="F7" s="338"/>
      <c r="G7" s="338"/>
      <c r="H7" s="338"/>
      <c r="I7" s="338"/>
      <c r="J7" s="338"/>
      <c r="K7" s="338"/>
      <c r="L7" s="338"/>
    </row>
    <row r="8" spans="1:12" ht="11.25" customHeight="1">
      <c r="A8" s="332"/>
      <c r="B8" s="332"/>
      <c r="C8" s="332"/>
      <c r="D8" s="332"/>
      <c r="E8" s="332"/>
      <c r="F8" s="328"/>
      <c r="G8" s="328"/>
      <c r="H8" s="328"/>
      <c r="I8" s="328"/>
      <c r="J8" s="328"/>
      <c r="K8" s="328"/>
      <c r="L8" s="328"/>
    </row>
    <row r="9" spans="1:5" ht="24" customHeight="1">
      <c r="A9" s="322" t="s">
        <v>1522</v>
      </c>
      <c r="B9" s="322"/>
      <c r="C9" s="320" t="s">
        <v>1078</v>
      </c>
      <c r="D9" s="321"/>
      <c r="E9" s="13"/>
    </row>
    <row r="10" spans="1:11" s="23" customFormat="1" ht="11.25" customHeight="1">
      <c r="A10" s="323" t="s">
        <v>736</v>
      </c>
      <c r="B10" s="323"/>
      <c r="C10" s="78">
        <v>31.3</v>
      </c>
      <c r="D10" s="79"/>
      <c r="E10" s="70"/>
      <c r="F10" s="98"/>
      <c r="G10" s="99"/>
      <c r="H10" s="99"/>
      <c r="I10" s="99"/>
      <c r="J10" s="99"/>
      <c r="K10" s="99"/>
    </row>
    <row r="11" spans="1:11" s="26" customFormat="1" ht="11.25" customHeight="1">
      <c r="A11" s="88"/>
      <c r="B11" s="88" t="s">
        <v>22</v>
      </c>
      <c r="C11" s="80"/>
      <c r="D11" s="81">
        <v>4.1</v>
      </c>
      <c r="E11" s="71"/>
      <c r="F11" s="75"/>
      <c r="G11" s="37"/>
      <c r="H11" s="37"/>
      <c r="I11" s="37"/>
      <c r="J11" s="37"/>
      <c r="K11" s="37"/>
    </row>
    <row r="12" spans="1:11" s="26" customFormat="1" ht="11.25" customHeight="1">
      <c r="A12" s="88"/>
      <c r="B12" s="88" t="s">
        <v>21</v>
      </c>
      <c r="C12" s="80"/>
      <c r="D12" s="81">
        <v>6</v>
      </c>
      <c r="E12" s="71"/>
      <c r="F12" s="75"/>
      <c r="G12" s="37"/>
      <c r="H12" s="37"/>
      <c r="I12" s="37"/>
      <c r="J12" s="37"/>
      <c r="K12" s="37"/>
    </row>
    <row r="13" spans="1:11" s="26" customFormat="1" ht="11.25" customHeight="1">
      <c r="A13" s="88"/>
      <c r="B13" s="88" t="s">
        <v>894</v>
      </c>
      <c r="C13" s="80"/>
      <c r="D13" s="81">
        <v>2.7</v>
      </c>
      <c r="E13" s="71"/>
      <c r="F13" s="75"/>
      <c r="G13" s="37"/>
      <c r="H13" s="37"/>
      <c r="I13" s="37"/>
      <c r="J13" s="37"/>
      <c r="K13" s="37"/>
    </row>
    <row r="14" spans="1:11" s="26" customFormat="1" ht="11.25" customHeight="1">
      <c r="A14" s="88"/>
      <c r="B14" s="88" t="s">
        <v>895</v>
      </c>
      <c r="C14" s="80"/>
      <c r="D14" s="81">
        <v>4.3</v>
      </c>
      <c r="E14" s="71"/>
      <c r="F14" s="75"/>
      <c r="G14" s="37"/>
      <c r="H14" s="37"/>
      <c r="I14" s="37"/>
      <c r="J14" s="37"/>
      <c r="K14" s="37"/>
    </row>
    <row r="15" spans="1:14" s="26" customFormat="1" ht="11.25" customHeight="1">
      <c r="A15" s="88"/>
      <c r="B15" s="88" t="s">
        <v>740</v>
      </c>
      <c r="C15" s="80"/>
      <c r="D15" s="81">
        <v>3.3</v>
      </c>
      <c r="E15" s="71"/>
      <c r="F15" s="75"/>
      <c r="H15" s="72"/>
      <c r="I15" s="72"/>
      <c r="J15" s="72"/>
      <c r="K15" s="72"/>
      <c r="L15" s="97"/>
      <c r="M15" s="97"/>
      <c r="N15" s="97"/>
    </row>
    <row r="16" spans="1:14" s="26" customFormat="1" ht="11.25" customHeight="1">
      <c r="A16" s="88"/>
      <c r="B16" s="88" t="s">
        <v>1567</v>
      </c>
      <c r="C16" s="80"/>
      <c r="D16" s="81">
        <v>10.9</v>
      </c>
      <c r="E16" s="71"/>
      <c r="F16" s="75"/>
      <c r="H16" s="69"/>
      <c r="I16" s="69"/>
      <c r="J16" s="69"/>
      <c r="K16" s="69"/>
      <c r="L16" s="94"/>
      <c r="M16" s="94"/>
      <c r="N16" s="7"/>
    </row>
    <row r="17" spans="1:14" s="23" customFormat="1" ht="11.25" customHeight="1">
      <c r="A17" s="323" t="s">
        <v>897</v>
      </c>
      <c r="B17" s="323"/>
      <c r="C17" s="82">
        <v>14.1</v>
      </c>
      <c r="D17" s="83"/>
      <c r="E17" s="70"/>
      <c r="F17" s="98"/>
      <c r="H17" s="10"/>
      <c r="I17" s="101"/>
      <c r="J17" s="10"/>
      <c r="K17" s="10"/>
      <c r="L17" s="95"/>
      <c r="M17" s="95"/>
      <c r="N17" s="95"/>
    </row>
    <row r="18" spans="1:14" s="26" customFormat="1" ht="11.25" customHeight="1">
      <c r="A18" s="88"/>
      <c r="B18" s="88" t="s">
        <v>791</v>
      </c>
      <c r="C18" s="80"/>
      <c r="D18" s="81">
        <v>3.6</v>
      </c>
      <c r="E18" s="71"/>
      <c r="F18" s="75"/>
      <c r="H18" s="57"/>
      <c r="I18" s="57"/>
      <c r="J18" s="57"/>
      <c r="K18" s="10"/>
      <c r="L18" s="7"/>
      <c r="M18" s="7"/>
      <c r="N18" s="7"/>
    </row>
    <row r="19" spans="1:14" s="26" customFormat="1" ht="11.25" customHeight="1">
      <c r="A19" s="88"/>
      <c r="B19" s="88" t="s">
        <v>794</v>
      </c>
      <c r="C19" s="80"/>
      <c r="D19" s="81">
        <v>5</v>
      </c>
      <c r="E19" s="71"/>
      <c r="F19" s="75"/>
      <c r="G19" s="37"/>
      <c r="H19" s="37"/>
      <c r="I19" s="37"/>
      <c r="J19" s="102"/>
      <c r="K19" s="102"/>
      <c r="L19" s="96"/>
      <c r="M19" s="96"/>
      <c r="N19" s="7"/>
    </row>
    <row r="20" spans="1:14" s="26" customFormat="1" ht="11.25" customHeight="1">
      <c r="A20" s="88"/>
      <c r="B20" s="88" t="s">
        <v>743</v>
      </c>
      <c r="C20" s="80"/>
      <c r="D20" s="81">
        <v>0.6</v>
      </c>
      <c r="E20" s="71"/>
      <c r="F20" s="75"/>
      <c r="G20" s="37"/>
      <c r="H20" s="37"/>
      <c r="I20" s="37"/>
      <c r="J20" s="100"/>
      <c r="K20" s="10"/>
      <c r="L20" s="8"/>
      <c r="M20" s="7"/>
      <c r="N20" s="7"/>
    </row>
    <row r="21" spans="1:14" s="26" customFormat="1" ht="11.25" customHeight="1">
      <c r="A21" s="88"/>
      <c r="B21" s="88" t="s">
        <v>745</v>
      </c>
      <c r="C21" s="80"/>
      <c r="D21" s="81">
        <v>0.8</v>
      </c>
      <c r="E21" s="71"/>
      <c r="F21" s="75"/>
      <c r="G21" s="37"/>
      <c r="H21" s="37"/>
      <c r="I21" s="37"/>
      <c r="J21" s="57"/>
      <c r="K21" s="57"/>
      <c r="L21" s="76"/>
      <c r="M21" s="76"/>
      <c r="N21" s="7"/>
    </row>
    <row r="22" spans="1:11" s="26" customFormat="1" ht="11.25" customHeight="1">
      <c r="A22" s="88"/>
      <c r="B22" s="88" t="s">
        <v>3</v>
      </c>
      <c r="C22" s="80"/>
      <c r="D22" s="81">
        <v>0.8</v>
      </c>
      <c r="E22" s="71"/>
      <c r="F22" s="75"/>
      <c r="G22" s="37"/>
      <c r="H22" s="37"/>
      <c r="I22" s="37"/>
      <c r="J22" s="37"/>
      <c r="K22" s="37"/>
    </row>
    <row r="23" spans="1:11" s="26" customFormat="1" ht="11.25" customHeight="1">
      <c r="A23" s="88"/>
      <c r="B23" s="88" t="s">
        <v>32</v>
      </c>
      <c r="C23" s="80"/>
      <c r="D23" s="81">
        <v>2.5</v>
      </c>
      <c r="E23" s="71"/>
      <c r="F23" s="75"/>
      <c r="G23" s="37"/>
      <c r="H23" s="37"/>
      <c r="I23" s="37"/>
      <c r="J23" s="37"/>
      <c r="K23" s="37"/>
    </row>
    <row r="24" spans="1:11" s="26" customFormat="1" ht="11.25" customHeight="1">
      <c r="A24" s="88"/>
      <c r="B24" s="88" t="s">
        <v>898</v>
      </c>
      <c r="C24" s="80"/>
      <c r="D24" s="81">
        <v>0.8</v>
      </c>
      <c r="E24" s="71"/>
      <c r="F24" s="75"/>
      <c r="G24" s="37"/>
      <c r="H24" s="37"/>
      <c r="I24" s="37"/>
      <c r="J24" s="37"/>
      <c r="K24" s="37"/>
    </row>
    <row r="25" spans="1:11" s="23" customFormat="1" ht="11.25" customHeight="1">
      <c r="A25" s="323" t="s">
        <v>748</v>
      </c>
      <c r="B25" s="323"/>
      <c r="C25" s="82">
        <v>14.2</v>
      </c>
      <c r="D25" s="83"/>
      <c r="E25" s="70"/>
      <c r="F25" s="98"/>
      <c r="G25" s="99"/>
      <c r="H25" s="99"/>
      <c r="I25" s="99"/>
      <c r="J25" s="99"/>
      <c r="K25" s="99"/>
    </row>
    <row r="26" spans="1:11" s="26" customFormat="1" ht="11.25" customHeight="1">
      <c r="A26" s="88"/>
      <c r="B26" s="88" t="s">
        <v>5</v>
      </c>
      <c r="C26" s="80"/>
      <c r="D26" s="81">
        <v>6.1</v>
      </c>
      <c r="E26" s="71"/>
      <c r="F26" s="75"/>
      <c r="G26" s="37"/>
      <c r="H26" s="37"/>
      <c r="I26" s="37"/>
      <c r="J26" s="37"/>
      <c r="K26" s="37"/>
    </row>
    <row r="27" spans="1:11" s="26" customFormat="1" ht="11.25" customHeight="1">
      <c r="A27" s="88"/>
      <c r="B27" s="88" t="s">
        <v>36</v>
      </c>
      <c r="C27" s="80"/>
      <c r="D27" s="81">
        <v>8.1</v>
      </c>
      <c r="E27" s="71"/>
      <c r="F27" s="75"/>
      <c r="G27" s="37"/>
      <c r="H27" s="37"/>
      <c r="I27" s="37"/>
      <c r="J27" s="37"/>
      <c r="K27" s="37"/>
    </row>
    <row r="28" spans="1:11" s="23" customFormat="1" ht="11.25" customHeight="1">
      <c r="A28" s="323" t="s">
        <v>900</v>
      </c>
      <c r="B28" s="323"/>
      <c r="C28" s="82">
        <v>12.5</v>
      </c>
      <c r="D28" s="83"/>
      <c r="E28" s="70"/>
      <c r="F28" s="98"/>
      <c r="G28" s="99"/>
      <c r="H28" s="99"/>
      <c r="I28" s="99"/>
      <c r="J28" s="99"/>
      <c r="K28" s="99"/>
    </row>
    <row r="29" spans="1:11" s="26" customFormat="1" ht="11.25" customHeight="1">
      <c r="A29" s="88"/>
      <c r="B29" s="88" t="s">
        <v>37</v>
      </c>
      <c r="C29" s="80"/>
      <c r="D29" s="81">
        <v>4</v>
      </c>
      <c r="E29" s="71"/>
      <c r="F29" s="75"/>
      <c r="G29" s="37"/>
      <c r="H29" s="37"/>
      <c r="I29" s="37"/>
      <c r="J29" s="37"/>
      <c r="K29" s="37"/>
    </row>
    <row r="30" spans="1:11" s="26" customFormat="1" ht="11.25" customHeight="1">
      <c r="A30" s="88"/>
      <c r="B30" s="88" t="s">
        <v>901</v>
      </c>
      <c r="C30" s="80"/>
      <c r="D30" s="81">
        <v>2.6</v>
      </c>
      <c r="E30" s="71"/>
      <c r="F30" s="75"/>
      <c r="G30" s="37"/>
      <c r="H30" s="37"/>
      <c r="I30" s="37"/>
      <c r="J30" s="37"/>
      <c r="K30" s="37"/>
    </row>
    <row r="31" spans="1:11" s="26" customFormat="1" ht="11.25" customHeight="1">
      <c r="A31" s="88"/>
      <c r="B31" s="88" t="s">
        <v>38</v>
      </c>
      <c r="C31" s="80"/>
      <c r="D31" s="81">
        <v>1.9</v>
      </c>
      <c r="E31" s="71"/>
      <c r="F31" s="75"/>
      <c r="G31" s="37"/>
      <c r="H31" s="37"/>
      <c r="I31" s="37"/>
      <c r="J31" s="37"/>
      <c r="K31" s="37"/>
    </row>
    <row r="32" spans="1:11" s="26" customFormat="1" ht="11.25" customHeight="1">
      <c r="A32" s="88"/>
      <c r="B32" s="88" t="s">
        <v>927</v>
      </c>
      <c r="C32" s="80"/>
      <c r="D32" s="81">
        <v>2.1</v>
      </c>
      <c r="E32" s="71"/>
      <c r="F32" s="75"/>
      <c r="G32" s="37"/>
      <c r="H32" s="37"/>
      <c r="I32" s="37"/>
      <c r="J32" s="37"/>
      <c r="K32" s="37"/>
    </row>
    <row r="33" spans="1:11" s="26" customFormat="1" ht="11.25" customHeight="1">
      <c r="A33" s="88"/>
      <c r="B33" s="88" t="s">
        <v>928</v>
      </c>
      <c r="C33" s="80"/>
      <c r="D33" s="81">
        <v>1.9</v>
      </c>
      <c r="E33" s="71"/>
      <c r="F33" s="75"/>
      <c r="G33" s="37"/>
      <c r="H33" s="37"/>
      <c r="I33" s="37"/>
      <c r="J33" s="37"/>
      <c r="K33" s="37"/>
    </row>
    <row r="34" spans="1:11" s="23" customFormat="1" ht="11.25" customHeight="1">
      <c r="A34" s="323" t="s">
        <v>929</v>
      </c>
      <c r="B34" s="323"/>
      <c r="C34" s="82">
        <v>27.9</v>
      </c>
      <c r="D34" s="83"/>
      <c r="E34" s="70"/>
      <c r="F34" s="98"/>
      <c r="G34" s="99"/>
      <c r="H34" s="99"/>
      <c r="I34" s="99"/>
      <c r="J34" s="99"/>
      <c r="K34" s="99"/>
    </row>
    <row r="35" spans="1:11" s="26" customFormat="1" ht="11.25" customHeight="1">
      <c r="A35" s="88"/>
      <c r="B35" s="88" t="s">
        <v>930</v>
      </c>
      <c r="C35" s="80"/>
      <c r="D35" s="81">
        <v>2.5</v>
      </c>
      <c r="E35" s="71"/>
      <c r="F35" s="75"/>
      <c r="G35" s="37"/>
      <c r="H35" s="37"/>
      <c r="I35" s="37"/>
      <c r="J35" s="37"/>
      <c r="K35" s="37"/>
    </row>
    <row r="36" spans="1:11" s="26" customFormat="1" ht="11.25" customHeight="1">
      <c r="A36" s="88"/>
      <c r="B36" s="88" t="s">
        <v>935</v>
      </c>
      <c r="C36" s="80"/>
      <c r="D36" s="81">
        <v>9.1</v>
      </c>
      <c r="E36" s="71"/>
      <c r="F36" s="75"/>
      <c r="G36" s="37"/>
      <c r="H36" s="37"/>
      <c r="I36" s="37"/>
      <c r="J36" s="37"/>
      <c r="K36" s="37"/>
    </row>
    <row r="37" spans="1:11" s="26" customFormat="1" ht="11.25" customHeight="1">
      <c r="A37" s="88"/>
      <c r="B37" s="88" t="s">
        <v>931</v>
      </c>
      <c r="C37" s="80"/>
      <c r="D37" s="81">
        <v>3.6</v>
      </c>
      <c r="E37" s="71"/>
      <c r="F37" s="75"/>
      <c r="G37" s="37"/>
      <c r="H37" s="37"/>
      <c r="I37" s="37"/>
      <c r="J37" s="37"/>
      <c r="K37" s="37"/>
    </row>
    <row r="38" spans="1:11" s="26" customFormat="1" ht="11.25" customHeight="1">
      <c r="A38" s="88"/>
      <c r="B38" s="88" t="s">
        <v>932</v>
      </c>
      <c r="C38" s="80"/>
      <c r="D38" s="81">
        <v>3.7</v>
      </c>
      <c r="E38" s="71"/>
      <c r="F38" s="75"/>
      <c r="G38" s="37"/>
      <c r="H38" s="37"/>
      <c r="I38" s="37"/>
      <c r="J38" s="37"/>
      <c r="K38" s="37"/>
    </row>
    <row r="39" spans="1:11" s="26" customFormat="1" ht="11.25" customHeight="1">
      <c r="A39" s="88"/>
      <c r="B39" s="88" t="s">
        <v>125</v>
      </c>
      <c r="C39" s="80"/>
      <c r="D39" s="81">
        <v>7.8</v>
      </c>
      <c r="E39" s="71"/>
      <c r="F39" s="75"/>
      <c r="G39" s="37"/>
      <c r="H39" s="37"/>
      <c r="I39" s="37"/>
      <c r="J39" s="37"/>
      <c r="K39" s="37"/>
    </row>
    <row r="40" spans="1:11" s="23" customFormat="1" ht="11.25" customHeight="1">
      <c r="A40" s="88"/>
      <c r="B40" s="88" t="s">
        <v>934</v>
      </c>
      <c r="C40" s="80"/>
      <c r="D40" s="81">
        <v>1.2</v>
      </c>
      <c r="E40" s="70"/>
      <c r="F40" s="98"/>
      <c r="G40" s="99"/>
      <c r="H40" s="99"/>
      <c r="I40" s="99"/>
      <c r="J40" s="99"/>
      <c r="K40" s="99"/>
    </row>
    <row r="41" spans="1:11" ht="11.25" customHeight="1">
      <c r="A41" s="323" t="s">
        <v>1562</v>
      </c>
      <c r="B41" s="323"/>
      <c r="C41" s="84">
        <v>100</v>
      </c>
      <c r="D41" s="85">
        <v>100</v>
      </c>
      <c r="E41" s="72"/>
      <c r="F41" s="17"/>
      <c r="G41" s="13"/>
      <c r="H41" s="13"/>
      <c r="I41" s="13"/>
      <c r="J41" s="13"/>
      <c r="K41" s="13"/>
    </row>
    <row r="42" spans="1:11" ht="11.25" customHeight="1">
      <c r="A42" s="86"/>
      <c r="B42" s="86"/>
      <c r="C42" s="87"/>
      <c r="D42" s="87"/>
      <c r="E42" s="72"/>
      <c r="F42" s="17"/>
      <c r="G42" s="13"/>
      <c r="H42" s="13"/>
      <c r="I42" s="13"/>
      <c r="J42" s="13"/>
      <c r="K42" s="13"/>
    </row>
    <row r="43" spans="1:11" s="24" customFormat="1" ht="11.25" customHeight="1">
      <c r="A43" s="72" t="s">
        <v>1574</v>
      </c>
      <c r="B43" s="86"/>
      <c r="C43" s="87"/>
      <c r="D43" s="87"/>
      <c r="E43" s="89"/>
      <c r="F43" s="74"/>
      <c r="G43" s="74"/>
      <c r="H43" s="74"/>
      <c r="I43" s="74"/>
      <c r="J43" s="74"/>
      <c r="K43" s="74"/>
    </row>
    <row r="44" spans="1:11" ht="11.25" customHeight="1">
      <c r="A44" s="72" t="s">
        <v>1575</v>
      </c>
      <c r="B44" s="18"/>
      <c r="C44" s="93"/>
      <c r="D44" s="17"/>
      <c r="E44" s="17"/>
      <c r="F44" s="13"/>
      <c r="G44" s="13"/>
      <c r="H44" s="13"/>
      <c r="I44" s="13"/>
      <c r="J44" s="13"/>
      <c r="K44" s="13"/>
    </row>
    <row r="45" spans="1:11" ht="11.25" customHeight="1">
      <c r="A45" s="72" t="s">
        <v>1576</v>
      </c>
      <c r="B45" s="18"/>
      <c r="C45" s="93"/>
      <c r="D45" s="17"/>
      <c r="E45" s="17"/>
      <c r="F45" s="13"/>
      <c r="G45" s="13"/>
      <c r="H45" s="13"/>
      <c r="I45" s="13"/>
      <c r="J45" s="13"/>
      <c r="K45" s="13"/>
    </row>
    <row r="46" spans="1:5" ht="11.25" customHeight="1">
      <c r="A46" s="72"/>
      <c r="B46" s="18"/>
      <c r="C46" s="93"/>
      <c r="D46" s="17"/>
      <c r="E46" s="17"/>
    </row>
    <row r="47" spans="1:5" ht="11.25" customHeight="1">
      <c r="A47" s="36"/>
      <c r="B47" s="36"/>
      <c r="C47" s="13"/>
      <c r="D47" s="13"/>
      <c r="E47" s="13"/>
    </row>
    <row r="48" spans="1:5" ht="11.25" customHeight="1">
      <c r="A48" s="312" t="s">
        <v>1059</v>
      </c>
      <c r="B48" s="312"/>
      <c r="C48" s="13"/>
      <c r="D48" s="13"/>
      <c r="E48" s="13"/>
    </row>
    <row r="49" spans="1:5" ht="11.25" customHeight="1">
      <c r="A49" s="36"/>
      <c r="B49" s="36"/>
      <c r="C49" s="13"/>
      <c r="D49" s="13"/>
      <c r="E49" s="13"/>
    </row>
    <row r="50" spans="1:5" ht="11.25" customHeight="1">
      <c r="A50" s="36"/>
      <c r="B50" s="36"/>
      <c r="C50" s="13"/>
      <c r="D50" s="13"/>
      <c r="E50" s="13"/>
    </row>
    <row r="51" spans="1:5" ht="11.25" customHeight="1">
      <c r="A51" s="36"/>
      <c r="B51" s="36"/>
      <c r="C51" s="13"/>
      <c r="D51" s="13"/>
      <c r="E51" s="13"/>
    </row>
    <row r="52" spans="1:5" ht="11.25" customHeight="1">
      <c r="A52" s="36"/>
      <c r="B52" s="36"/>
      <c r="C52" s="13"/>
      <c r="D52" s="13"/>
      <c r="E52" s="13"/>
    </row>
    <row r="53" spans="1:5" ht="11.25" customHeight="1">
      <c r="A53" s="36"/>
      <c r="B53" s="36"/>
      <c r="C53" s="13"/>
      <c r="D53" s="13"/>
      <c r="E53" s="13"/>
    </row>
    <row r="54" spans="1:5" ht="11.25" customHeight="1">
      <c r="A54" s="36"/>
      <c r="B54" s="36"/>
      <c r="C54" s="13"/>
      <c r="D54" s="13"/>
      <c r="E54" s="13"/>
    </row>
    <row r="55" spans="1:5" ht="11.25" customHeight="1">
      <c r="A55" s="36"/>
      <c r="B55" s="36"/>
      <c r="C55" s="13"/>
      <c r="D55" s="13"/>
      <c r="E55" s="13"/>
    </row>
    <row r="56" spans="1:5" ht="11.25" customHeight="1">
      <c r="A56" s="36"/>
      <c r="B56" s="36"/>
      <c r="C56" s="13"/>
      <c r="D56" s="13"/>
      <c r="E56" s="13"/>
    </row>
    <row r="57" spans="1:5" ht="11.25" customHeight="1">
      <c r="A57" s="36"/>
      <c r="B57" s="36"/>
      <c r="C57" s="13"/>
      <c r="D57" s="13"/>
      <c r="E57" s="13"/>
    </row>
    <row r="58" spans="1:5" ht="11.25" customHeight="1">
      <c r="A58" s="36"/>
      <c r="B58" s="36"/>
      <c r="C58" s="13"/>
      <c r="D58" s="13"/>
      <c r="E58" s="13"/>
    </row>
    <row r="59" spans="1:5" ht="11.25" customHeight="1">
      <c r="A59" s="36"/>
      <c r="B59" s="36"/>
      <c r="C59" s="13"/>
      <c r="D59" s="13"/>
      <c r="E59" s="13"/>
    </row>
    <row r="60" spans="1:5" ht="11.25" customHeight="1">
      <c r="A60" s="36"/>
      <c r="B60" s="36"/>
      <c r="C60" s="13"/>
      <c r="D60" s="13"/>
      <c r="E60" s="13"/>
    </row>
    <row r="61" spans="1:5" ht="11.25" customHeight="1">
      <c r="A61" s="36"/>
      <c r="B61" s="36"/>
      <c r="C61" s="13"/>
      <c r="D61" s="13"/>
      <c r="E61" s="13"/>
    </row>
    <row r="62" spans="1:5" ht="11.25" customHeight="1">
      <c r="A62" s="36"/>
      <c r="B62" s="36"/>
      <c r="C62" s="13"/>
      <c r="D62" s="13"/>
      <c r="E62" s="13"/>
    </row>
    <row r="63" spans="1:5" ht="11.25" customHeight="1">
      <c r="A63" s="36"/>
      <c r="B63" s="36"/>
      <c r="C63" s="13"/>
      <c r="D63" s="13"/>
      <c r="E63" s="13"/>
    </row>
    <row r="64" spans="1:5" ht="11.25" customHeight="1">
      <c r="A64" s="36"/>
      <c r="B64" s="36"/>
      <c r="C64" s="13"/>
      <c r="D64" s="13"/>
      <c r="E64" s="13"/>
    </row>
    <row r="65" spans="1:5" ht="11.25" customHeight="1">
      <c r="A65" s="36"/>
      <c r="B65" s="36"/>
      <c r="C65" s="13"/>
      <c r="D65" s="13"/>
      <c r="E65" s="13"/>
    </row>
    <row r="66" spans="1:5" ht="11.25" customHeight="1">
      <c r="A66" s="36"/>
      <c r="B66" s="36"/>
      <c r="C66" s="13"/>
      <c r="D66" s="13"/>
      <c r="E66" s="13"/>
    </row>
    <row r="67" spans="1:5" ht="11.25" customHeight="1">
      <c r="A67" s="36"/>
      <c r="B67" s="36"/>
      <c r="C67" s="13"/>
      <c r="D67" s="13"/>
      <c r="E67" s="13"/>
    </row>
    <row r="68" spans="1:5" ht="11.25" customHeight="1">
      <c r="A68" s="36"/>
      <c r="B68" s="36"/>
      <c r="C68" s="13"/>
      <c r="D68" s="13"/>
      <c r="E68" s="13"/>
    </row>
    <row r="69" spans="1:5" ht="11.25" customHeight="1">
      <c r="A69" s="36"/>
      <c r="B69" s="36"/>
      <c r="C69" s="13"/>
      <c r="D69" s="13"/>
      <c r="E69" s="13"/>
    </row>
    <row r="70" spans="1:5" ht="11.25" customHeight="1">
      <c r="A70" s="36"/>
      <c r="B70" s="36"/>
      <c r="C70" s="13"/>
      <c r="D70" s="13"/>
      <c r="E70" s="13"/>
    </row>
    <row r="71" spans="1:5" ht="11.25" customHeight="1">
      <c r="A71" s="36"/>
      <c r="B71" s="36"/>
      <c r="C71" s="13"/>
      <c r="D71" s="13"/>
      <c r="E71" s="13"/>
    </row>
    <row r="72" spans="1:5" ht="11.25" customHeight="1">
      <c r="A72" s="36"/>
      <c r="B72" s="36"/>
      <c r="C72" s="13"/>
      <c r="D72" s="13"/>
      <c r="E72" s="13"/>
    </row>
    <row r="73" spans="1:5" ht="11.25" customHeight="1">
      <c r="A73" s="36"/>
      <c r="B73" s="36"/>
      <c r="C73" s="13"/>
      <c r="D73" s="13"/>
      <c r="E73" s="13"/>
    </row>
    <row r="74" spans="1:5" ht="11.25" customHeight="1">
      <c r="A74" s="36"/>
      <c r="B74" s="36"/>
      <c r="C74" s="13"/>
      <c r="D74" s="13"/>
      <c r="E74" s="13"/>
    </row>
    <row r="75" spans="1:5" ht="11.25" customHeight="1">
      <c r="A75" s="36"/>
      <c r="B75" s="36"/>
      <c r="C75" s="13"/>
      <c r="D75" s="13"/>
      <c r="E75" s="13"/>
    </row>
    <row r="76" spans="1:5" ht="11.25" customHeight="1">
      <c r="A76" s="36"/>
      <c r="B76" s="36"/>
      <c r="C76" s="13"/>
      <c r="D76" s="13"/>
      <c r="E76" s="13"/>
    </row>
    <row r="77" spans="1:5" ht="11.25" customHeight="1">
      <c r="A77" s="36"/>
      <c r="B77" s="36"/>
      <c r="C77" s="13"/>
      <c r="D77" s="13"/>
      <c r="E77" s="13"/>
    </row>
    <row r="78" spans="1:5" ht="11.25" customHeight="1">
      <c r="A78" s="36"/>
      <c r="B78" s="36"/>
      <c r="C78" s="13"/>
      <c r="D78" s="13"/>
      <c r="E78" s="13"/>
    </row>
    <row r="79" spans="1:5" ht="11.25" customHeight="1">
      <c r="A79" s="36"/>
      <c r="B79" s="36"/>
      <c r="C79" s="13"/>
      <c r="D79" s="13"/>
      <c r="E79" s="13"/>
    </row>
    <row r="80" spans="1:5" ht="11.25" customHeight="1">
      <c r="A80" s="36"/>
      <c r="B80" s="36"/>
      <c r="C80" s="13"/>
      <c r="D80" s="13"/>
      <c r="E80" s="13"/>
    </row>
    <row r="81" spans="1:5" ht="11.25" customHeight="1">
      <c r="A81" s="36"/>
      <c r="B81" s="36"/>
      <c r="C81" s="13"/>
      <c r="D81" s="13"/>
      <c r="E81" s="13"/>
    </row>
    <row r="82" spans="1:5" ht="11.25" customHeight="1">
      <c r="A82" s="36"/>
      <c r="B82" s="36"/>
      <c r="C82" s="13"/>
      <c r="D82" s="13"/>
      <c r="E82" s="13"/>
    </row>
    <row r="83" spans="1:5" ht="11.25" customHeight="1">
      <c r="A83" s="36"/>
      <c r="B83" s="36"/>
      <c r="C83" s="13"/>
      <c r="D83" s="13"/>
      <c r="E83" s="13"/>
    </row>
    <row r="84" spans="1:5" ht="11.25" customHeight="1">
      <c r="A84" s="36"/>
      <c r="B84" s="36"/>
      <c r="C84" s="13"/>
      <c r="D84" s="13"/>
      <c r="E84" s="13"/>
    </row>
    <row r="85" spans="1:5" ht="11.25" customHeight="1">
      <c r="A85" s="36"/>
      <c r="B85" s="36"/>
      <c r="C85" s="13"/>
      <c r="D85" s="13"/>
      <c r="E85" s="13"/>
    </row>
    <row r="86" spans="1:5" ht="11.25" customHeight="1">
      <c r="A86" s="36"/>
      <c r="B86" s="36"/>
      <c r="C86" s="13"/>
      <c r="D86" s="13"/>
      <c r="E86" s="13"/>
    </row>
    <row r="87" spans="1:5" ht="11.25" customHeight="1">
      <c r="A87" s="36"/>
      <c r="B87" s="36"/>
      <c r="C87" s="13"/>
      <c r="D87" s="13"/>
      <c r="E87" s="13"/>
    </row>
    <row r="88" spans="1:5" ht="11.25" customHeight="1">
      <c r="A88" s="36"/>
      <c r="B88" s="36"/>
      <c r="C88" s="13"/>
      <c r="D88" s="13"/>
      <c r="E88" s="13"/>
    </row>
    <row r="89" spans="1:5" ht="11.25" customHeight="1">
      <c r="A89" s="36"/>
      <c r="B89" s="36"/>
      <c r="C89" s="13"/>
      <c r="D89" s="13"/>
      <c r="E89" s="13"/>
    </row>
    <row r="90" spans="1:5" ht="11.25" customHeight="1">
      <c r="A90" s="36"/>
      <c r="B90" s="36"/>
      <c r="C90" s="13"/>
      <c r="D90" s="13"/>
      <c r="E90" s="13"/>
    </row>
    <row r="91" spans="1:5" ht="11.25" customHeight="1">
      <c r="A91" s="36"/>
      <c r="B91" s="36"/>
      <c r="C91" s="13"/>
      <c r="D91" s="13"/>
      <c r="E91" s="13"/>
    </row>
    <row r="92" spans="1:5" ht="11.25" customHeight="1">
      <c r="A92" s="36"/>
      <c r="B92" s="36"/>
      <c r="C92" s="13"/>
      <c r="D92" s="13"/>
      <c r="E92" s="13"/>
    </row>
    <row r="93" spans="1:5" ht="11.25" customHeight="1">
      <c r="A93" s="36"/>
      <c r="B93" s="36"/>
      <c r="C93" s="13"/>
      <c r="D93" s="13"/>
      <c r="E93" s="13"/>
    </row>
    <row r="94" spans="1:5" ht="11.25" customHeight="1">
      <c r="A94" s="36"/>
      <c r="B94" s="36"/>
      <c r="C94" s="13"/>
      <c r="D94" s="13"/>
      <c r="E94" s="13"/>
    </row>
    <row r="95" spans="1:5" ht="11.25" customHeight="1">
      <c r="A95" s="36"/>
      <c r="B95" s="36"/>
      <c r="C95" s="13"/>
      <c r="D95" s="13"/>
      <c r="E95" s="13"/>
    </row>
    <row r="96" spans="1:5" ht="11.25" customHeight="1">
      <c r="A96" s="36"/>
      <c r="B96" s="36"/>
      <c r="C96" s="13"/>
      <c r="D96" s="13"/>
      <c r="E96" s="13"/>
    </row>
    <row r="97" spans="1:5" ht="11.25" customHeight="1">
      <c r="A97" s="36"/>
      <c r="B97" s="36"/>
      <c r="C97" s="13"/>
      <c r="D97" s="13"/>
      <c r="E97" s="13"/>
    </row>
    <row r="98" spans="1:5" ht="11.25" customHeight="1">
      <c r="A98" s="36"/>
      <c r="B98" s="36"/>
      <c r="C98" s="13"/>
      <c r="D98" s="13"/>
      <c r="E98" s="13"/>
    </row>
    <row r="99" spans="1:5" ht="11.25" customHeight="1">
      <c r="A99" s="36"/>
      <c r="B99" s="36"/>
      <c r="C99" s="13"/>
      <c r="D99" s="13"/>
      <c r="E99" s="13"/>
    </row>
    <row r="100" spans="1:5" ht="11.25" customHeight="1">
      <c r="A100" s="36"/>
      <c r="B100" s="36"/>
      <c r="C100" s="13"/>
      <c r="D100" s="13"/>
      <c r="E100" s="13"/>
    </row>
    <row r="101" spans="1:5" ht="11.25" customHeight="1">
      <c r="A101" s="36"/>
      <c r="B101" s="36"/>
      <c r="C101" s="13"/>
      <c r="D101" s="13"/>
      <c r="E101" s="13"/>
    </row>
    <row r="102" spans="1:5" ht="11.25" customHeight="1">
      <c r="A102" s="36"/>
      <c r="B102" s="36"/>
      <c r="C102" s="13"/>
      <c r="D102" s="13"/>
      <c r="E102" s="13"/>
    </row>
    <row r="103" spans="1:5" ht="11.25" customHeight="1">
      <c r="A103" s="36"/>
      <c r="B103" s="36"/>
      <c r="C103" s="13"/>
      <c r="D103" s="13"/>
      <c r="E103" s="13"/>
    </row>
    <row r="104" spans="1:5" ht="11.25" customHeight="1">
      <c r="A104" s="36"/>
      <c r="B104" s="36"/>
      <c r="C104" s="13"/>
      <c r="D104" s="13"/>
      <c r="E104" s="13"/>
    </row>
    <row r="105" spans="1:5" ht="11.25" customHeight="1">
      <c r="A105" s="36"/>
      <c r="B105" s="36"/>
      <c r="C105" s="13"/>
      <c r="D105" s="13"/>
      <c r="E105" s="13"/>
    </row>
    <row r="106" spans="1:5" ht="11.25" customHeight="1">
      <c r="A106" s="36"/>
      <c r="B106" s="36"/>
      <c r="C106" s="13"/>
      <c r="D106" s="13"/>
      <c r="E106" s="13"/>
    </row>
    <row r="107" spans="1:5" ht="11.25" customHeight="1">
      <c r="A107" s="36"/>
      <c r="B107" s="36"/>
      <c r="C107" s="13"/>
      <c r="D107" s="13"/>
      <c r="E107" s="13"/>
    </row>
    <row r="108" spans="1:5" ht="11.25" customHeight="1">
      <c r="A108" s="36"/>
      <c r="B108" s="36"/>
      <c r="C108" s="13"/>
      <c r="D108" s="13"/>
      <c r="E108" s="13"/>
    </row>
    <row r="109" spans="1:5" ht="11.25" customHeight="1">
      <c r="A109" s="36"/>
      <c r="B109" s="36"/>
      <c r="C109" s="13"/>
      <c r="D109" s="13"/>
      <c r="E109" s="13"/>
    </row>
    <row r="110" spans="1:5" ht="11.25" customHeight="1">
      <c r="A110" s="36"/>
      <c r="B110" s="36"/>
      <c r="C110" s="13"/>
      <c r="D110" s="13"/>
      <c r="E110" s="13"/>
    </row>
    <row r="111" spans="1:5" ht="11.25" customHeight="1">
      <c r="A111" s="36"/>
      <c r="B111" s="36"/>
      <c r="C111" s="13"/>
      <c r="D111" s="13"/>
      <c r="E111" s="13"/>
    </row>
    <row r="112" spans="1:5" ht="11.25" customHeight="1">
      <c r="A112" s="36"/>
      <c r="B112" s="36"/>
      <c r="C112" s="13"/>
      <c r="D112" s="13"/>
      <c r="E112" s="13"/>
    </row>
    <row r="113" spans="1:5" ht="11.25" customHeight="1">
      <c r="A113" s="36"/>
      <c r="B113" s="36"/>
      <c r="C113" s="13"/>
      <c r="D113" s="13"/>
      <c r="E113" s="13"/>
    </row>
    <row r="114" spans="1:5" ht="11.25" customHeight="1">
      <c r="A114" s="36"/>
      <c r="B114" s="36"/>
      <c r="C114" s="13"/>
      <c r="D114" s="13"/>
      <c r="E114" s="13"/>
    </row>
    <row r="115" spans="1:5" ht="11.25" customHeight="1">
      <c r="A115" s="36"/>
      <c r="B115" s="36"/>
      <c r="C115" s="13"/>
      <c r="D115" s="13"/>
      <c r="E115" s="13"/>
    </row>
    <row r="116" spans="1:5" ht="11.25" customHeight="1">
      <c r="A116" s="36"/>
      <c r="B116" s="36"/>
      <c r="C116" s="13"/>
      <c r="D116" s="13"/>
      <c r="E116" s="13"/>
    </row>
    <row r="117" spans="1:5" ht="11.25" customHeight="1">
      <c r="A117" s="36"/>
      <c r="B117" s="36"/>
      <c r="C117" s="13"/>
      <c r="D117" s="13"/>
      <c r="E117" s="13"/>
    </row>
    <row r="118" spans="1:5" ht="11.25" customHeight="1">
      <c r="A118" s="36"/>
      <c r="B118" s="36"/>
      <c r="C118" s="13"/>
      <c r="D118" s="13"/>
      <c r="E118" s="13"/>
    </row>
    <row r="119" spans="1:5" ht="11.25" customHeight="1">
      <c r="A119" s="36"/>
      <c r="B119" s="36"/>
      <c r="C119" s="13"/>
      <c r="D119" s="13"/>
      <c r="E119" s="13"/>
    </row>
    <row r="120" spans="1:5" ht="11.25" customHeight="1">
      <c r="A120" s="36"/>
      <c r="B120" s="36"/>
      <c r="C120" s="13"/>
      <c r="D120" s="13"/>
      <c r="E120" s="13"/>
    </row>
    <row r="121" spans="1:5" ht="11.25" customHeight="1">
      <c r="A121" s="36"/>
      <c r="B121" s="36"/>
      <c r="C121" s="13"/>
      <c r="D121" s="13"/>
      <c r="E121" s="13"/>
    </row>
    <row r="122" spans="1:5" ht="11.25" customHeight="1">
      <c r="A122" s="36"/>
      <c r="B122" s="36"/>
      <c r="C122" s="13"/>
      <c r="D122" s="13"/>
      <c r="E122" s="13"/>
    </row>
    <row r="123" spans="1:5" ht="11.25" customHeight="1">
      <c r="A123" s="36"/>
      <c r="B123" s="36"/>
      <c r="C123" s="13"/>
      <c r="D123" s="13"/>
      <c r="E123" s="13"/>
    </row>
    <row r="124" spans="1:5" ht="11.25" customHeight="1">
      <c r="A124" s="36"/>
      <c r="B124" s="36"/>
      <c r="C124" s="13"/>
      <c r="D124" s="13"/>
      <c r="E124" s="13"/>
    </row>
    <row r="125" spans="1:5" ht="11.25" customHeight="1">
      <c r="A125" s="36"/>
      <c r="B125" s="36"/>
      <c r="C125" s="13"/>
      <c r="D125" s="13"/>
      <c r="E125" s="13"/>
    </row>
    <row r="126" spans="1:5" ht="11.25" customHeight="1">
      <c r="A126" s="36"/>
      <c r="B126" s="36"/>
      <c r="C126" s="13"/>
      <c r="D126" s="13"/>
      <c r="E126" s="13"/>
    </row>
    <row r="127" spans="1:5" ht="11.25" customHeight="1">
      <c r="A127" s="36"/>
      <c r="B127" s="36"/>
      <c r="C127" s="13"/>
      <c r="D127" s="13"/>
      <c r="E127" s="13"/>
    </row>
    <row r="128" spans="1:5" ht="11.25" customHeight="1">
      <c r="A128" s="36"/>
      <c r="B128" s="36"/>
      <c r="C128" s="13"/>
      <c r="D128" s="13"/>
      <c r="E128" s="13"/>
    </row>
    <row r="129" spans="1:5" ht="11.25" customHeight="1">
      <c r="A129" s="36"/>
      <c r="B129" s="36"/>
      <c r="C129" s="13"/>
      <c r="D129" s="13"/>
      <c r="E129" s="13"/>
    </row>
    <row r="130" spans="1:5" ht="11.25" customHeight="1">
      <c r="A130" s="36"/>
      <c r="B130" s="36"/>
      <c r="C130" s="13"/>
      <c r="D130" s="13"/>
      <c r="E130" s="13"/>
    </row>
    <row r="131" spans="1:5" ht="11.25" customHeight="1">
      <c r="A131" s="36"/>
      <c r="B131" s="36"/>
      <c r="C131" s="13"/>
      <c r="D131" s="13"/>
      <c r="E131" s="13"/>
    </row>
    <row r="132" spans="1:5" ht="11.25" customHeight="1">
      <c r="A132" s="36"/>
      <c r="B132" s="36"/>
      <c r="C132" s="13"/>
      <c r="D132" s="13"/>
      <c r="E132" s="13"/>
    </row>
    <row r="133" spans="1:5" ht="11.25" customHeight="1">
      <c r="A133" s="36"/>
      <c r="B133" s="36"/>
      <c r="C133" s="13"/>
      <c r="D133" s="13"/>
      <c r="E133" s="13"/>
    </row>
    <row r="134" spans="1:5" ht="11.25" customHeight="1">
      <c r="A134" s="36"/>
      <c r="B134" s="36"/>
      <c r="C134" s="13"/>
      <c r="D134" s="13"/>
      <c r="E134" s="13"/>
    </row>
    <row r="135" spans="1:5" ht="11.25" customHeight="1">
      <c r="A135" s="36"/>
      <c r="B135" s="36"/>
      <c r="C135" s="13"/>
      <c r="D135" s="13"/>
      <c r="E135" s="13"/>
    </row>
    <row r="136" spans="1:5" ht="11.25" customHeight="1">
      <c r="A136" s="36"/>
      <c r="B136" s="36"/>
      <c r="C136" s="13"/>
      <c r="D136" s="13"/>
      <c r="E136" s="13"/>
    </row>
    <row r="137" spans="1:5" ht="11.25" customHeight="1">
      <c r="A137" s="36"/>
      <c r="B137" s="36"/>
      <c r="C137" s="13"/>
      <c r="D137" s="13"/>
      <c r="E137" s="13"/>
    </row>
    <row r="138" spans="1:5" ht="11.25" customHeight="1">
      <c r="A138" s="36"/>
      <c r="B138" s="36"/>
      <c r="C138" s="13"/>
      <c r="D138" s="13"/>
      <c r="E138" s="13"/>
    </row>
    <row r="139" spans="1:5" ht="11.25" customHeight="1">
      <c r="A139" s="36"/>
      <c r="B139" s="36"/>
      <c r="C139" s="13"/>
      <c r="D139" s="13"/>
      <c r="E139" s="13"/>
    </row>
    <row r="140" spans="1:5" ht="11.25" customHeight="1">
      <c r="A140" s="36"/>
      <c r="B140" s="36"/>
      <c r="C140" s="13"/>
      <c r="D140" s="13"/>
      <c r="E140" s="13"/>
    </row>
    <row r="141" spans="1:5" ht="11.25" customHeight="1">
      <c r="A141" s="36"/>
      <c r="B141" s="36"/>
      <c r="C141" s="13"/>
      <c r="D141" s="13"/>
      <c r="E141" s="13"/>
    </row>
    <row r="142" spans="1:5" ht="11.25" customHeight="1">
      <c r="A142" s="36"/>
      <c r="B142" s="36"/>
      <c r="C142" s="13"/>
      <c r="D142" s="13"/>
      <c r="E142" s="13"/>
    </row>
    <row r="143" spans="1:5" ht="11.25" customHeight="1">
      <c r="A143" s="36"/>
      <c r="B143" s="36"/>
      <c r="C143" s="13"/>
      <c r="D143" s="13"/>
      <c r="E143" s="13"/>
    </row>
    <row r="144" spans="1:5" ht="11.25" customHeight="1">
      <c r="A144" s="36"/>
      <c r="B144" s="36"/>
      <c r="C144" s="13"/>
      <c r="D144" s="13"/>
      <c r="E144" s="13"/>
    </row>
    <row r="145" spans="1:5" ht="11.25" customHeight="1">
      <c r="A145" s="36"/>
      <c r="B145" s="36"/>
      <c r="C145" s="13"/>
      <c r="D145" s="13"/>
      <c r="E145" s="13"/>
    </row>
    <row r="146" spans="1:5" ht="11.25" customHeight="1">
      <c r="A146" s="36"/>
      <c r="B146" s="36"/>
      <c r="C146" s="13"/>
      <c r="D146" s="13"/>
      <c r="E146" s="13"/>
    </row>
    <row r="147" spans="1:5" ht="11.25" customHeight="1">
      <c r="A147" s="36"/>
      <c r="B147" s="36"/>
      <c r="C147" s="13"/>
      <c r="D147" s="13"/>
      <c r="E147" s="13"/>
    </row>
    <row r="148" spans="1:5" ht="11.25" customHeight="1">
      <c r="A148" s="36"/>
      <c r="B148" s="36"/>
      <c r="C148" s="13"/>
      <c r="D148" s="13"/>
      <c r="E148" s="13"/>
    </row>
    <row r="149" spans="1:5" ht="11.25" customHeight="1">
      <c r="A149" s="36"/>
      <c r="B149" s="36"/>
      <c r="C149" s="13"/>
      <c r="D149" s="13"/>
      <c r="E149" s="13"/>
    </row>
    <row r="150" spans="1:5" ht="11.25" customHeight="1">
      <c r="A150" s="36"/>
      <c r="B150" s="36"/>
      <c r="C150" s="13"/>
      <c r="D150" s="13"/>
      <c r="E150" s="13"/>
    </row>
    <row r="151" spans="1:5" ht="11.25" customHeight="1">
      <c r="A151" s="36"/>
      <c r="B151" s="36"/>
      <c r="C151" s="13"/>
      <c r="D151" s="13"/>
      <c r="E151" s="13"/>
    </row>
    <row r="152" spans="1:5" ht="11.25" customHeight="1">
      <c r="A152" s="36"/>
      <c r="B152" s="36"/>
      <c r="C152" s="13"/>
      <c r="D152" s="13"/>
      <c r="E152" s="13"/>
    </row>
    <row r="153" spans="1:5" ht="11.25" customHeight="1">
      <c r="A153" s="36"/>
      <c r="B153" s="36"/>
      <c r="C153" s="13"/>
      <c r="D153" s="13"/>
      <c r="E153" s="13"/>
    </row>
    <row r="154" spans="1:5" ht="11.25" customHeight="1">
      <c r="A154" s="36"/>
      <c r="B154" s="36"/>
      <c r="C154" s="13"/>
      <c r="D154" s="13"/>
      <c r="E154" s="13"/>
    </row>
    <row r="155" spans="1:5" ht="11.25" customHeight="1">
      <c r="A155" s="36"/>
      <c r="B155" s="36"/>
      <c r="C155" s="13"/>
      <c r="D155" s="13"/>
      <c r="E155" s="13"/>
    </row>
    <row r="156" spans="1:5" ht="11.25" customHeight="1">
      <c r="A156" s="36"/>
      <c r="B156" s="36"/>
      <c r="C156" s="13"/>
      <c r="D156" s="13"/>
      <c r="E156" s="13"/>
    </row>
    <row r="157" spans="1:5" ht="11.25" customHeight="1">
      <c r="A157" s="36"/>
      <c r="B157" s="36"/>
      <c r="C157" s="13"/>
      <c r="D157" s="13"/>
      <c r="E157" s="13"/>
    </row>
    <row r="158" spans="1:5" ht="11.25" customHeight="1">
      <c r="A158" s="36"/>
      <c r="B158" s="36"/>
      <c r="C158" s="13"/>
      <c r="D158" s="13"/>
      <c r="E158" s="13"/>
    </row>
    <row r="159" spans="1:5" ht="11.25" customHeight="1">
      <c r="A159" s="36"/>
      <c r="B159" s="36"/>
      <c r="C159" s="13"/>
      <c r="D159" s="13"/>
      <c r="E159" s="13"/>
    </row>
    <row r="160" spans="1:5" ht="11.25" customHeight="1">
      <c r="A160" s="36"/>
      <c r="B160" s="36"/>
      <c r="C160" s="13"/>
      <c r="D160" s="13"/>
      <c r="E160" s="13"/>
    </row>
    <row r="161" spans="1:5" ht="11.25" customHeight="1">
      <c r="A161" s="36"/>
      <c r="B161" s="36"/>
      <c r="C161" s="13"/>
      <c r="D161" s="13"/>
      <c r="E161" s="13"/>
    </row>
    <row r="162" spans="1:5" ht="11.25" customHeight="1">
      <c r="A162" s="36"/>
      <c r="B162" s="36"/>
      <c r="C162" s="13"/>
      <c r="D162" s="13"/>
      <c r="E162" s="13"/>
    </row>
    <row r="163" spans="1:5" ht="11.25" customHeight="1">
      <c r="A163" s="36"/>
      <c r="B163" s="36"/>
      <c r="C163" s="13"/>
      <c r="D163" s="13"/>
      <c r="E163" s="13"/>
    </row>
    <row r="164" spans="1:5" ht="11.25" customHeight="1">
      <c r="A164" s="36"/>
      <c r="B164" s="36"/>
      <c r="C164" s="13"/>
      <c r="D164" s="13"/>
      <c r="E164" s="13"/>
    </row>
    <row r="165" spans="1:5" ht="11.25" customHeight="1">
      <c r="A165" s="36"/>
      <c r="B165" s="36"/>
      <c r="C165" s="13"/>
      <c r="D165" s="13"/>
      <c r="E165" s="13"/>
    </row>
    <row r="166" spans="1:5" ht="11.25" customHeight="1">
      <c r="A166" s="36"/>
      <c r="B166" s="36"/>
      <c r="C166" s="13"/>
      <c r="D166" s="13"/>
      <c r="E166" s="13"/>
    </row>
    <row r="167" spans="1:5" ht="11.25" customHeight="1">
      <c r="A167" s="36"/>
      <c r="B167" s="36"/>
      <c r="C167" s="13"/>
      <c r="D167" s="13"/>
      <c r="E167" s="13"/>
    </row>
    <row r="168" spans="1:5" ht="11.25" customHeight="1">
      <c r="A168" s="36"/>
      <c r="B168" s="36"/>
      <c r="C168" s="13"/>
      <c r="D168" s="13"/>
      <c r="E168" s="13"/>
    </row>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spans="3:13" s="4" customFormat="1" ht="11.25" customHeight="1">
      <c r="C182"/>
      <c r="D182"/>
      <c r="E182"/>
      <c r="F182"/>
      <c r="G182"/>
      <c r="H182"/>
      <c r="I182"/>
      <c r="J182"/>
      <c r="K182"/>
      <c r="L182"/>
      <c r="M182"/>
    </row>
    <row r="183" spans="3:13" s="4" customFormat="1" ht="11.25" customHeight="1">
      <c r="C183"/>
      <c r="D183"/>
      <c r="E183"/>
      <c r="F183"/>
      <c r="G183"/>
      <c r="H183"/>
      <c r="I183"/>
      <c r="J183"/>
      <c r="K183"/>
      <c r="L183"/>
      <c r="M183"/>
    </row>
    <row r="184" spans="3:13" s="4" customFormat="1" ht="11.25" customHeight="1">
      <c r="C184"/>
      <c r="D184"/>
      <c r="E184"/>
      <c r="F184"/>
      <c r="G184"/>
      <c r="H184"/>
      <c r="I184"/>
      <c r="J184"/>
      <c r="K184"/>
      <c r="L184"/>
      <c r="M184"/>
    </row>
    <row r="185" spans="3:13" s="4" customFormat="1" ht="11.25" customHeight="1">
      <c r="C185"/>
      <c r="D185"/>
      <c r="E185"/>
      <c r="F185"/>
      <c r="G185"/>
      <c r="H185"/>
      <c r="I185"/>
      <c r="J185"/>
      <c r="K185"/>
      <c r="L185"/>
      <c r="M185"/>
    </row>
    <row r="186" spans="3:13" s="4" customFormat="1" ht="11.25" customHeight="1">
      <c r="C186"/>
      <c r="D186"/>
      <c r="E186"/>
      <c r="F186"/>
      <c r="G186"/>
      <c r="H186"/>
      <c r="I186"/>
      <c r="J186"/>
      <c r="K186"/>
      <c r="L186"/>
      <c r="M186"/>
    </row>
    <row r="187" spans="3:13" s="4" customFormat="1" ht="11.25" customHeight="1">
      <c r="C187"/>
      <c r="D187"/>
      <c r="E187"/>
      <c r="F187"/>
      <c r="G187"/>
      <c r="H187"/>
      <c r="I187"/>
      <c r="J187"/>
      <c r="K187"/>
      <c r="L187"/>
      <c r="M187"/>
    </row>
    <row r="188" spans="3:13" s="4" customFormat="1" ht="11.25" customHeight="1">
      <c r="C188"/>
      <c r="D188"/>
      <c r="E188"/>
      <c r="F188"/>
      <c r="G188"/>
      <c r="H188"/>
      <c r="I188"/>
      <c r="J188"/>
      <c r="K188"/>
      <c r="L188"/>
      <c r="M188"/>
    </row>
    <row r="189" spans="3:13" s="4" customFormat="1" ht="11.25" customHeight="1">
      <c r="C189"/>
      <c r="D189"/>
      <c r="E189"/>
      <c r="F189"/>
      <c r="G189"/>
      <c r="H189"/>
      <c r="I189"/>
      <c r="J189"/>
      <c r="K189"/>
      <c r="L189"/>
      <c r="M189"/>
    </row>
    <row r="190" spans="3:13" s="4" customFormat="1" ht="11.25" customHeight="1">
      <c r="C190"/>
      <c r="D190"/>
      <c r="E190"/>
      <c r="F190"/>
      <c r="G190"/>
      <c r="H190"/>
      <c r="I190"/>
      <c r="J190"/>
      <c r="K190"/>
      <c r="L190"/>
      <c r="M190"/>
    </row>
    <row r="191" spans="3:13" s="4" customFormat="1" ht="11.25" customHeight="1">
      <c r="C191"/>
      <c r="D191"/>
      <c r="E191"/>
      <c r="F191"/>
      <c r="G191"/>
      <c r="H191"/>
      <c r="I191"/>
      <c r="J191"/>
      <c r="K191"/>
      <c r="L191"/>
      <c r="M191"/>
    </row>
    <row r="192" spans="3:13" s="4" customFormat="1" ht="11.25" customHeight="1">
      <c r="C192"/>
      <c r="D192"/>
      <c r="E192"/>
      <c r="F192"/>
      <c r="G192"/>
      <c r="H192"/>
      <c r="I192"/>
      <c r="J192"/>
      <c r="K192"/>
      <c r="L192"/>
      <c r="M192"/>
    </row>
    <row r="193" spans="3:13" s="4" customFormat="1" ht="11.25" customHeight="1">
      <c r="C193"/>
      <c r="D193"/>
      <c r="E193"/>
      <c r="F193"/>
      <c r="G193"/>
      <c r="H193"/>
      <c r="I193"/>
      <c r="J193"/>
      <c r="K193"/>
      <c r="L193"/>
      <c r="M193"/>
    </row>
    <row r="194" spans="3:13" s="4" customFormat="1" ht="11.25" customHeight="1">
      <c r="C194"/>
      <c r="D194"/>
      <c r="E194"/>
      <c r="F194"/>
      <c r="G194"/>
      <c r="H194"/>
      <c r="I194"/>
      <c r="J194"/>
      <c r="K194"/>
      <c r="L194"/>
      <c r="M194"/>
    </row>
    <row r="195" spans="3:13" s="4" customFormat="1" ht="11.25" customHeight="1">
      <c r="C195"/>
      <c r="D195"/>
      <c r="E195"/>
      <c r="F195"/>
      <c r="G195"/>
      <c r="H195"/>
      <c r="I195"/>
      <c r="J195"/>
      <c r="K195"/>
      <c r="L195"/>
      <c r="M195"/>
    </row>
    <row r="196" spans="3:13" s="4" customFormat="1" ht="11.25" customHeight="1">
      <c r="C196"/>
      <c r="D196"/>
      <c r="E196"/>
      <c r="F196"/>
      <c r="G196"/>
      <c r="H196"/>
      <c r="I196"/>
      <c r="J196"/>
      <c r="K196"/>
      <c r="L196"/>
      <c r="M196"/>
    </row>
    <row r="197" spans="3:13" s="4" customFormat="1" ht="11.25" customHeight="1">
      <c r="C197"/>
      <c r="D197"/>
      <c r="E197"/>
      <c r="F197"/>
      <c r="G197"/>
      <c r="H197"/>
      <c r="I197"/>
      <c r="J197"/>
      <c r="K197"/>
      <c r="L197"/>
      <c r="M197"/>
    </row>
    <row r="198" spans="3:13" s="4" customFormat="1" ht="11.25" customHeight="1">
      <c r="C198"/>
      <c r="D198"/>
      <c r="E198"/>
      <c r="F198"/>
      <c r="G198"/>
      <c r="H198"/>
      <c r="I198"/>
      <c r="J198"/>
      <c r="K198"/>
      <c r="L198"/>
      <c r="M198"/>
    </row>
    <row r="199" spans="3:13" s="4" customFormat="1" ht="11.25" customHeight="1">
      <c r="C199"/>
      <c r="D199"/>
      <c r="E199"/>
      <c r="F199"/>
      <c r="G199"/>
      <c r="H199"/>
      <c r="I199"/>
      <c r="J199"/>
      <c r="K199"/>
      <c r="L199"/>
      <c r="M199"/>
    </row>
    <row r="200" spans="3:13" s="4" customFormat="1" ht="11.25" customHeight="1">
      <c r="C200"/>
      <c r="D200"/>
      <c r="E200"/>
      <c r="F200"/>
      <c r="G200"/>
      <c r="H200"/>
      <c r="I200"/>
      <c r="J200"/>
      <c r="K200"/>
      <c r="L200"/>
      <c r="M200"/>
    </row>
    <row r="201" spans="3:13" s="4" customFormat="1" ht="11.25" customHeight="1">
      <c r="C201"/>
      <c r="D201"/>
      <c r="E201"/>
      <c r="F201"/>
      <c r="G201"/>
      <c r="H201"/>
      <c r="I201"/>
      <c r="J201"/>
      <c r="K201"/>
      <c r="L201"/>
      <c r="M201"/>
    </row>
    <row r="202" spans="3:13" s="4" customFormat="1" ht="11.25" customHeight="1">
      <c r="C202"/>
      <c r="D202"/>
      <c r="E202"/>
      <c r="F202"/>
      <c r="G202"/>
      <c r="H202"/>
      <c r="I202"/>
      <c r="J202"/>
      <c r="K202"/>
      <c r="L202"/>
      <c r="M202"/>
    </row>
    <row r="203" spans="3:13" s="4" customFormat="1" ht="11.25" customHeight="1">
      <c r="C203"/>
      <c r="D203"/>
      <c r="E203"/>
      <c r="F203"/>
      <c r="G203"/>
      <c r="H203"/>
      <c r="I203"/>
      <c r="J203"/>
      <c r="K203"/>
      <c r="L203"/>
      <c r="M203"/>
    </row>
    <row r="204" spans="3:13" s="4" customFormat="1" ht="11.25" customHeight="1">
      <c r="C204"/>
      <c r="D204"/>
      <c r="E204"/>
      <c r="F204"/>
      <c r="G204"/>
      <c r="H204"/>
      <c r="I204"/>
      <c r="J204"/>
      <c r="K204"/>
      <c r="L204"/>
      <c r="M204"/>
    </row>
    <row r="205" spans="3:13" s="4" customFormat="1" ht="11.25" customHeight="1">
      <c r="C205"/>
      <c r="D205"/>
      <c r="E205"/>
      <c r="F205"/>
      <c r="G205"/>
      <c r="H205"/>
      <c r="I205"/>
      <c r="J205"/>
      <c r="K205"/>
      <c r="L205"/>
      <c r="M205"/>
    </row>
    <row r="206" spans="3:13" s="4" customFormat="1" ht="11.25" customHeight="1">
      <c r="C206"/>
      <c r="D206"/>
      <c r="E206"/>
      <c r="F206"/>
      <c r="G206"/>
      <c r="H206"/>
      <c r="I206"/>
      <c r="J206"/>
      <c r="K206"/>
      <c r="L206"/>
      <c r="M206"/>
    </row>
    <row r="207" spans="3:13" s="4" customFormat="1" ht="11.25" customHeight="1">
      <c r="C207"/>
      <c r="D207"/>
      <c r="E207"/>
      <c r="F207"/>
      <c r="G207"/>
      <c r="H207"/>
      <c r="I207"/>
      <c r="J207"/>
      <c r="K207"/>
      <c r="L207"/>
      <c r="M207"/>
    </row>
    <row r="208" spans="3:13" s="4" customFormat="1" ht="11.25" customHeight="1">
      <c r="C208"/>
      <c r="D208"/>
      <c r="E208"/>
      <c r="F208"/>
      <c r="G208"/>
      <c r="H208"/>
      <c r="I208"/>
      <c r="J208"/>
      <c r="K208"/>
      <c r="L208"/>
      <c r="M208"/>
    </row>
    <row r="209" spans="3:13" s="4" customFormat="1" ht="11.25" customHeight="1">
      <c r="C209"/>
      <c r="D209"/>
      <c r="E209"/>
      <c r="F209"/>
      <c r="G209"/>
      <c r="H209"/>
      <c r="I209"/>
      <c r="J209"/>
      <c r="K209"/>
      <c r="L209"/>
      <c r="M209"/>
    </row>
    <row r="210" spans="3:13" s="4" customFormat="1" ht="11.25" customHeight="1">
      <c r="C210"/>
      <c r="D210"/>
      <c r="E210"/>
      <c r="F210"/>
      <c r="G210"/>
      <c r="H210"/>
      <c r="I210"/>
      <c r="J210"/>
      <c r="K210"/>
      <c r="L210"/>
      <c r="M210"/>
    </row>
    <row r="211" spans="3:13" s="4" customFormat="1" ht="11.25" customHeight="1">
      <c r="C211"/>
      <c r="D211"/>
      <c r="E211"/>
      <c r="F211"/>
      <c r="G211"/>
      <c r="H211"/>
      <c r="I211"/>
      <c r="J211"/>
      <c r="K211"/>
      <c r="L211"/>
      <c r="M211"/>
    </row>
    <row r="212" spans="3:13" s="4" customFormat="1" ht="11.25" customHeight="1">
      <c r="C212"/>
      <c r="D212"/>
      <c r="E212"/>
      <c r="F212"/>
      <c r="G212"/>
      <c r="H212"/>
      <c r="I212"/>
      <c r="J212"/>
      <c r="K212"/>
      <c r="L212"/>
      <c r="M212"/>
    </row>
    <row r="213" spans="3:13" s="4" customFormat="1" ht="11.25" customHeight="1">
      <c r="C213"/>
      <c r="D213"/>
      <c r="E213"/>
      <c r="F213"/>
      <c r="G213"/>
      <c r="H213"/>
      <c r="I213"/>
      <c r="J213"/>
      <c r="K213"/>
      <c r="L213"/>
      <c r="M213"/>
    </row>
    <row r="214" spans="3:13" s="4" customFormat="1" ht="11.25" customHeight="1">
      <c r="C214"/>
      <c r="D214"/>
      <c r="E214"/>
      <c r="F214"/>
      <c r="G214"/>
      <c r="H214"/>
      <c r="I214"/>
      <c r="J214"/>
      <c r="K214"/>
      <c r="L214"/>
      <c r="M214"/>
    </row>
    <row r="215" spans="3:13" s="4" customFormat="1" ht="11.25" customHeight="1">
      <c r="C215"/>
      <c r="D215"/>
      <c r="E215"/>
      <c r="F215"/>
      <c r="G215"/>
      <c r="H215"/>
      <c r="I215"/>
      <c r="J215"/>
      <c r="K215"/>
      <c r="L215"/>
      <c r="M215"/>
    </row>
    <row r="216" spans="3:13" s="4" customFormat="1" ht="11.25" customHeight="1">
      <c r="C216"/>
      <c r="D216"/>
      <c r="E216"/>
      <c r="F216"/>
      <c r="G216"/>
      <c r="H216"/>
      <c r="I216"/>
      <c r="J216"/>
      <c r="K216"/>
      <c r="L216"/>
      <c r="M216"/>
    </row>
    <row r="217" spans="3:13" s="4" customFormat="1" ht="11.25" customHeight="1">
      <c r="C217"/>
      <c r="D217"/>
      <c r="E217"/>
      <c r="F217"/>
      <c r="G217"/>
      <c r="H217"/>
      <c r="I217"/>
      <c r="J217"/>
      <c r="K217"/>
      <c r="L217"/>
      <c r="M217"/>
    </row>
    <row r="218" spans="3:13" s="4" customFormat="1" ht="11.25" customHeight="1">
      <c r="C218"/>
      <c r="D218"/>
      <c r="E218"/>
      <c r="F218"/>
      <c r="G218"/>
      <c r="H218"/>
      <c r="I218"/>
      <c r="J218"/>
      <c r="K218"/>
      <c r="L218"/>
      <c r="M218"/>
    </row>
    <row r="219" spans="3:13" s="4" customFormat="1" ht="11.25" customHeight="1">
      <c r="C219"/>
      <c r="D219"/>
      <c r="E219"/>
      <c r="F219"/>
      <c r="G219"/>
      <c r="H219"/>
      <c r="I219"/>
      <c r="J219"/>
      <c r="K219"/>
      <c r="L219"/>
      <c r="M219"/>
    </row>
    <row r="220" spans="3:13" s="4" customFormat="1" ht="11.25" customHeight="1">
      <c r="C220"/>
      <c r="D220"/>
      <c r="E220"/>
      <c r="F220"/>
      <c r="G220"/>
      <c r="H220"/>
      <c r="I220"/>
      <c r="J220"/>
      <c r="K220"/>
      <c r="L220"/>
      <c r="M220"/>
    </row>
    <row r="221" spans="3:13" s="4" customFormat="1" ht="11.25" customHeight="1">
      <c r="C221"/>
      <c r="D221"/>
      <c r="E221"/>
      <c r="F221"/>
      <c r="G221"/>
      <c r="H221"/>
      <c r="I221"/>
      <c r="J221"/>
      <c r="K221"/>
      <c r="L221"/>
      <c r="M221"/>
    </row>
    <row r="222" spans="3:13" s="4" customFormat="1" ht="11.25" customHeight="1">
      <c r="C222"/>
      <c r="D222"/>
      <c r="E222"/>
      <c r="F222"/>
      <c r="G222"/>
      <c r="H222"/>
      <c r="I222"/>
      <c r="J222"/>
      <c r="K222"/>
      <c r="L222"/>
      <c r="M222"/>
    </row>
    <row r="223" spans="3:13" s="4" customFormat="1" ht="11.25" customHeight="1">
      <c r="C223"/>
      <c r="D223"/>
      <c r="E223"/>
      <c r="F223"/>
      <c r="G223"/>
      <c r="H223"/>
      <c r="I223"/>
      <c r="J223"/>
      <c r="K223"/>
      <c r="L223"/>
      <c r="M223"/>
    </row>
    <row r="224" spans="3:13" s="4" customFormat="1" ht="11.25" customHeight="1">
      <c r="C224"/>
      <c r="D224"/>
      <c r="E224"/>
      <c r="F224"/>
      <c r="G224"/>
      <c r="H224"/>
      <c r="I224"/>
      <c r="J224"/>
      <c r="K224"/>
      <c r="L224"/>
      <c r="M224"/>
    </row>
    <row r="225" spans="3:13" s="4" customFormat="1" ht="11.25" customHeight="1">
      <c r="C225"/>
      <c r="D225"/>
      <c r="E225"/>
      <c r="F225"/>
      <c r="G225"/>
      <c r="H225"/>
      <c r="I225"/>
      <c r="J225"/>
      <c r="K225"/>
      <c r="L225"/>
      <c r="M225"/>
    </row>
    <row r="226" spans="3:13" s="4" customFormat="1" ht="11.25" customHeight="1">
      <c r="C226"/>
      <c r="D226"/>
      <c r="E226"/>
      <c r="F226"/>
      <c r="G226"/>
      <c r="H226"/>
      <c r="I226"/>
      <c r="J226"/>
      <c r="K226"/>
      <c r="L226"/>
      <c r="M226"/>
    </row>
    <row r="227" spans="3:13" s="4" customFormat="1" ht="11.25" customHeight="1">
      <c r="C227"/>
      <c r="D227"/>
      <c r="E227"/>
      <c r="F227"/>
      <c r="G227"/>
      <c r="H227"/>
      <c r="I227"/>
      <c r="J227"/>
      <c r="K227"/>
      <c r="L227"/>
      <c r="M227"/>
    </row>
    <row r="228" spans="3:13" s="4" customFormat="1" ht="11.25" customHeight="1">
      <c r="C228"/>
      <c r="D228"/>
      <c r="E228"/>
      <c r="F228"/>
      <c r="G228"/>
      <c r="H228"/>
      <c r="I228"/>
      <c r="J228"/>
      <c r="K228"/>
      <c r="L228"/>
      <c r="M228"/>
    </row>
    <row r="229" spans="3:13" s="4" customFormat="1" ht="11.25" customHeight="1">
      <c r="C229"/>
      <c r="D229"/>
      <c r="E229"/>
      <c r="F229"/>
      <c r="G229"/>
      <c r="H229"/>
      <c r="I229"/>
      <c r="J229"/>
      <c r="K229"/>
      <c r="L229"/>
      <c r="M229"/>
    </row>
    <row r="230" spans="3:13" s="4" customFormat="1" ht="11.25" customHeight="1">
      <c r="C230"/>
      <c r="D230"/>
      <c r="E230"/>
      <c r="F230"/>
      <c r="G230"/>
      <c r="H230"/>
      <c r="I230"/>
      <c r="J230"/>
      <c r="K230"/>
      <c r="L230"/>
      <c r="M230"/>
    </row>
    <row r="231" spans="3:13" s="4" customFormat="1" ht="11.25" customHeight="1">
      <c r="C231"/>
      <c r="D231"/>
      <c r="E231"/>
      <c r="F231"/>
      <c r="G231"/>
      <c r="H231"/>
      <c r="I231"/>
      <c r="J231"/>
      <c r="K231"/>
      <c r="L231"/>
      <c r="M231"/>
    </row>
    <row r="232" spans="3:13" s="4" customFormat="1" ht="11.25" customHeight="1">
      <c r="C232"/>
      <c r="D232"/>
      <c r="E232"/>
      <c r="F232"/>
      <c r="G232"/>
      <c r="H232"/>
      <c r="I232"/>
      <c r="J232"/>
      <c r="K232"/>
      <c r="L232"/>
      <c r="M232"/>
    </row>
    <row r="233" spans="3:13" s="4" customFormat="1" ht="11.25" customHeight="1">
      <c r="C233"/>
      <c r="D233"/>
      <c r="E233"/>
      <c r="F233"/>
      <c r="G233"/>
      <c r="H233"/>
      <c r="I233"/>
      <c r="J233"/>
      <c r="K233"/>
      <c r="L233"/>
      <c r="M233"/>
    </row>
    <row r="234" spans="3:13" s="4" customFormat="1" ht="11.25" customHeight="1">
      <c r="C234"/>
      <c r="D234"/>
      <c r="E234"/>
      <c r="F234"/>
      <c r="G234"/>
      <c r="H234"/>
      <c r="I234"/>
      <c r="J234"/>
      <c r="K234"/>
      <c r="L234"/>
      <c r="M234"/>
    </row>
    <row r="235" spans="3:13" s="4" customFormat="1" ht="11.25" customHeight="1">
      <c r="C235"/>
      <c r="D235"/>
      <c r="E235"/>
      <c r="F235"/>
      <c r="G235"/>
      <c r="H235"/>
      <c r="I235"/>
      <c r="J235"/>
      <c r="K235"/>
      <c r="L235"/>
      <c r="M235"/>
    </row>
    <row r="236" spans="3:13" s="4" customFormat="1" ht="11.25" customHeight="1">
      <c r="C236"/>
      <c r="D236"/>
      <c r="E236"/>
      <c r="F236"/>
      <c r="G236"/>
      <c r="H236"/>
      <c r="I236"/>
      <c r="J236"/>
      <c r="K236"/>
      <c r="L236"/>
      <c r="M236"/>
    </row>
    <row r="237" spans="3:13" s="4" customFormat="1" ht="11.25" customHeight="1">
      <c r="C237"/>
      <c r="D237"/>
      <c r="E237"/>
      <c r="F237"/>
      <c r="G237"/>
      <c r="H237"/>
      <c r="I237"/>
      <c r="J237"/>
      <c r="K237"/>
      <c r="L237"/>
      <c r="M237"/>
    </row>
    <row r="238" spans="3:13" s="4" customFormat="1" ht="11.25" customHeight="1">
      <c r="C238"/>
      <c r="D238"/>
      <c r="E238"/>
      <c r="F238"/>
      <c r="G238"/>
      <c r="H238"/>
      <c r="I238"/>
      <c r="J238"/>
      <c r="K238"/>
      <c r="L238"/>
      <c r="M238"/>
    </row>
    <row r="239" spans="3:13" s="4" customFormat="1" ht="11.25" customHeight="1">
      <c r="C239"/>
      <c r="D239"/>
      <c r="E239"/>
      <c r="F239"/>
      <c r="G239"/>
      <c r="H239"/>
      <c r="I239"/>
      <c r="J239"/>
      <c r="K239"/>
      <c r="L239"/>
      <c r="M239"/>
    </row>
    <row r="240" spans="3:13" s="4" customFormat="1" ht="11.25" customHeight="1">
      <c r="C240"/>
      <c r="D240"/>
      <c r="E240"/>
      <c r="F240"/>
      <c r="G240"/>
      <c r="H240"/>
      <c r="I240"/>
      <c r="J240"/>
      <c r="K240"/>
      <c r="L240"/>
      <c r="M240"/>
    </row>
    <row r="241" spans="3:13" s="4" customFormat="1" ht="11.25" customHeight="1">
      <c r="C241"/>
      <c r="D241"/>
      <c r="E241"/>
      <c r="F241"/>
      <c r="G241"/>
      <c r="H241"/>
      <c r="I241"/>
      <c r="J241"/>
      <c r="K241"/>
      <c r="L241"/>
      <c r="M241"/>
    </row>
    <row r="242" spans="3:13" s="4" customFormat="1" ht="11.25" customHeight="1">
      <c r="C242"/>
      <c r="D242"/>
      <c r="E242"/>
      <c r="F242"/>
      <c r="G242"/>
      <c r="H242"/>
      <c r="I242"/>
      <c r="J242"/>
      <c r="K242"/>
      <c r="L242"/>
      <c r="M242"/>
    </row>
    <row r="243" spans="3:13" s="4" customFormat="1" ht="11.25" customHeight="1">
      <c r="C243"/>
      <c r="D243"/>
      <c r="E243"/>
      <c r="F243"/>
      <c r="G243"/>
      <c r="H243"/>
      <c r="I243"/>
      <c r="J243"/>
      <c r="K243"/>
      <c r="L243"/>
      <c r="M243"/>
    </row>
    <row r="244" spans="3:13" s="4" customFormat="1" ht="11.25" customHeight="1">
      <c r="C244"/>
      <c r="D244"/>
      <c r="E244"/>
      <c r="F244"/>
      <c r="G244"/>
      <c r="H244"/>
      <c r="I244"/>
      <c r="J244"/>
      <c r="K244"/>
      <c r="L244"/>
      <c r="M244"/>
    </row>
    <row r="245" spans="3:13" s="4" customFormat="1" ht="11.25" customHeight="1">
      <c r="C245"/>
      <c r="D245"/>
      <c r="E245"/>
      <c r="F245"/>
      <c r="G245"/>
      <c r="H245"/>
      <c r="I245"/>
      <c r="J245"/>
      <c r="K245"/>
      <c r="L245"/>
      <c r="M245"/>
    </row>
    <row r="246" spans="3:13" s="4" customFormat="1" ht="11.25" customHeight="1">
      <c r="C246"/>
      <c r="D246"/>
      <c r="E246"/>
      <c r="F246"/>
      <c r="G246"/>
      <c r="H246"/>
      <c r="I246"/>
      <c r="J246"/>
      <c r="K246"/>
      <c r="L246"/>
      <c r="M246"/>
    </row>
    <row r="247" spans="3:13" s="4" customFormat="1" ht="11.25" customHeight="1">
      <c r="C247"/>
      <c r="D247"/>
      <c r="E247"/>
      <c r="F247"/>
      <c r="G247"/>
      <c r="H247"/>
      <c r="I247"/>
      <c r="J247"/>
      <c r="K247"/>
      <c r="L247"/>
      <c r="M247"/>
    </row>
    <row r="248" spans="3:13" s="4" customFormat="1" ht="11.25" customHeight="1">
      <c r="C248"/>
      <c r="D248"/>
      <c r="E248"/>
      <c r="F248"/>
      <c r="G248"/>
      <c r="H248"/>
      <c r="I248"/>
      <c r="J248"/>
      <c r="K248"/>
      <c r="L248"/>
      <c r="M248"/>
    </row>
    <row r="249" spans="3:13" s="4" customFormat="1" ht="11.25" customHeight="1">
      <c r="C249"/>
      <c r="D249"/>
      <c r="E249"/>
      <c r="F249"/>
      <c r="G249"/>
      <c r="H249"/>
      <c r="I249"/>
      <c r="J249"/>
      <c r="K249"/>
      <c r="L249"/>
      <c r="M249"/>
    </row>
    <row r="250" spans="3:13" s="4" customFormat="1" ht="11.25" customHeight="1">
      <c r="C250"/>
      <c r="D250"/>
      <c r="E250"/>
      <c r="F250"/>
      <c r="G250"/>
      <c r="H250"/>
      <c r="I250"/>
      <c r="J250"/>
      <c r="K250"/>
      <c r="L250"/>
      <c r="M250"/>
    </row>
    <row r="251" spans="3:13" s="4" customFormat="1" ht="11.25" customHeight="1">
      <c r="C251"/>
      <c r="D251"/>
      <c r="E251"/>
      <c r="F251"/>
      <c r="G251"/>
      <c r="H251"/>
      <c r="I251"/>
      <c r="J251"/>
      <c r="K251"/>
      <c r="L251"/>
      <c r="M251"/>
    </row>
    <row r="252" spans="3:13" s="4" customFormat="1" ht="11.25" customHeight="1">
      <c r="C252"/>
      <c r="D252"/>
      <c r="E252"/>
      <c r="F252"/>
      <c r="G252"/>
      <c r="H252"/>
      <c r="I252"/>
      <c r="J252"/>
      <c r="K252"/>
      <c r="L252"/>
      <c r="M252"/>
    </row>
    <row r="253" spans="3:13" s="4" customFormat="1" ht="11.25" customHeight="1">
      <c r="C253"/>
      <c r="D253"/>
      <c r="E253"/>
      <c r="F253"/>
      <c r="G253"/>
      <c r="H253"/>
      <c r="I253"/>
      <c r="J253"/>
      <c r="K253"/>
      <c r="L253"/>
      <c r="M253"/>
    </row>
    <row r="254" spans="3:13" s="4" customFormat="1" ht="11.25" customHeight="1">
      <c r="C254"/>
      <c r="D254"/>
      <c r="E254"/>
      <c r="F254"/>
      <c r="G254"/>
      <c r="H254"/>
      <c r="I254"/>
      <c r="J254"/>
      <c r="K254"/>
      <c r="L254"/>
      <c r="M254"/>
    </row>
    <row r="255" spans="3:13" s="4" customFormat="1" ht="11.25" customHeight="1">
      <c r="C255"/>
      <c r="D255"/>
      <c r="E255"/>
      <c r="F255"/>
      <c r="G255"/>
      <c r="H255"/>
      <c r="I255"/>
      <c r="J255"/>
      <c r="K255"/>
      <c r="L255"/>
      <c r="M255"/>
    </row>
    <row r="256" spans="3:13" s="4" customFormat="1" ht="11.25" customHeight="1">
      <c r="C256"/>
      <c r="D256"/>
      <c r="E256"/>
      <c r="F256"/>
      <c r="G256"/>
      <c r="H256"/>
      <c r="I256"/>
      <c r="J256"/>
      <c r="K256"/>
      <c r="L256"/>
      <c r="M256"/>
    </row>
    <row r="257" spans="3:13" s="4" customFormat="1" ht="11.25" customHeight="1">
      <c r="C257"/>
      <c r="D257"/>
      <c r="E257"/>
      <c r="F257"/>
      <c r="G257"/>
      <c r="H257"/>
      <c r="I257"/>
      <c r="J257"/>
      <c r="K257"/>
      <c r="L257"/>
      <c r="M257"/>
    </row>
    <row r="258" spans="3:13" s="4" customFormat="1" ht="11.25" customHeight="1">
      <c r="C258"/>
      <c r="D258"/>
      <c r="E258"/>
      <c r="F258"/>
      <c r="G258"/>
      <c r="H258"/>
      <c r="I258"/>
      <c r="J258"/>
      <c r="K258"/>
      <c r="L258"/>
      <c r="M258"/>
    </row>
    <row r="259" spans="3:13" s="4" customFormat="1" ht="11.25" customHeight="1">
      <c r="C259"/>
      <c r="D259"/>
      <c r="E259"/>
      <c r="F259"/>
      <c r="G259"/>
      <c r="H259"/>
      <c r="I259"/>
      <c r="J259"/>
      <c r="K259"/>
      <c r="L259"/>
      <c r="M259"/>
    </row>
    <row r="260" spans="3:13" s="4" customFormat="1" ht="11.25" customHeight="1">
      <c r="C260"/>
      <c r="D260"/>
      <c r="E260"/>
      <c r="F260"/>
      <c r="G260"/>
      <c r="H260"/>
      <c r="I260"/>
      <c r="J260"/>
      <c r="K260"/>
      <c r="L260"/>
      <c r="M260"/>
    </row>
    <row r="261" spans="3:13" s="4" customFormat="1" ht="11.25" customHeight="1">
      <c r="C261"/>
      <c r="D261"/>
      <c r="E261"/>
      <c r="F261"/>
      <c r="G261"/>
      <c r="H261"/>
      <c r="I261"/>
      <c r="J261"/>
      <c r="K261"/>
      <c r="L261"/>
      <c r="M261"/>
    </row>
    <row r="262" spans="3:13" s="4" customFormat="1" ht="11.25" customHeight="1">
      <c r="C262"/>
      <c r="D262"/>
      <c r="E262"/>
      <c r="F262"/>
      <c r="G262"/>
      <c r="H262"/>
      <c r="I262"/>
      <c r="J262"/>
      <c r="K262"/>
      <c r="L262"/>
      <c r="M262"/>
    </row>
    <row r="263" spans="3:13" s="4" customFormat="1" ht="11.25" customHeight="1">
      <c r="C263"/>
      <c r="D263"/>
      <c r="E263"/>
      <c r="F263"/>
      <c r="G263"/>
      <c r="H263"/>
      <c r="I263"/>
      <c r="J263"/>
      <c r="K263"/>
      <c r="L263"/>
      <c r="M263"/>
    </row>
    <row r="264" spans="3:13" s="4" customFormat="1" ht="11.25" customHeight="1">
      <c r="C264"/>
      <c r="D264"/>
      <c r="E264"/>
      <c r="F264"/>
      <c r="G264"/>
      <c r="H264"/>
      <c r="I264"/>
      <c r="J264"/>
      <c r="K264"/>
      <c r="L264"/>
      <c r="M264"/>
    </row>
    <row r="265" spans="3:13" s="4" customFormat="1" ht="11.25" customHeight="1">
      <c r="C265"/>
      <c r="D265"/>
      <c r="E265"/>
      <c r="F265"/>
      <c r="G265"/>
      <c r="H265"/>
      <c r="I265"/>
      <c r="J265"/>
      <c r="K265"/>
      <c r="L265"/>
      <c r="M265"/>
    </row>
    <row r="266" spans="3:13" s="4" customFormat="1" ht="11.25" customHeight="1">
      <c r="C266"/>
      <c r="D266"/>
      <c r="E266"/>
      <c r="F266"/>
      <c r="G266"/>
      <c r="H266"/>
      <c r="I266"/>
      <c r="J266"/>
      <c r="K266"/>
      <c r="L266"/>
      <c r="M266"/>
    </row>
    <row r="267" spans="3:13" s="4" customFormat="1" ht="11.25" customHeight="1">
      <c r="C267"/>
      <c r="D267"/>
      <c r="E267"/>
      <c r="F267"/>
      <c r="G267"/>
      <c r="H267"/>
      <c r="I267"/>
      <c r="J267"/>
      <c r="K267"/>
      <c r="L267"/>
      <c r="M267"/>
    </row>
    <row r="268" spans="3:13" s="4" customFormat="1" ht="11.25" customHeight="1">
      <c r="C268"/>
      <c r="D268"/>
      <c r="E268"/>
      <c r="F268"/>
      <c r="G268"/>
      <c r="H268"/>
      <c r="I268"/>
      <c r="J268"/>
      <c r="K268"/>
      <c r="L268"/>
      <c r="M268"/>
    </row>
    <row r="269" spans="3:13" s="4" customFormat="1" ht="11.25" customHeight="1">
      <c r="C269"/>
      <c r="D269"/>
      <c r="E269"/>
      <c r="F269"/>
      <c r="G269"/>
      <c r="H269"/>
      <c r="I269"/>
      <c r="J269"/>
      <c r="K269"/>
      <c r="L269"/>
      <c r="M269"/>
    </row>
    <row r="270" spans="3:13" s="4" customFormat="1" ht="11.25" customHeight="1">
      <c r="C270"/>
      <c r="D270"/>
      <c r="E270"/>
      <c r="F270"/>
      <c r="G270"/>
      <c r="H270"/>
      <c r="I270"/>
      <c r="J270"/>
      <c r="K270"/>
      <c r="L270"/>
      <c r="M270"/>
    </row>
    <row r="271" spans="3:13" s="4" customFormat="1" ht="11.25" customHeight="1">
      <c r="C271"/>
      <c r="D271"/>
      <c r="E271"/>
      <c r="F271"/>
      <c r="G271"/>
      <c r="H271"/>
      <c r="I271"/>
      <c r="J271"/>
      <c r="K271"/>
      <c r="L271"/>
      <c r="M271"/>
    </row>
    <row r="272" spans="3:13" s="4" customFormat="1" ht="11.25" customHeight="1">
      <c r="C272"/>
      <c r="D272"/>
      <c r="E272"/>
      <c r="F272"/>
      <c r="G272"/>
      <c r="H272"/>
      <c r="I272"/>
      <c r="J272"/>
      <c r="K272"/>
      <c r="L272"/>
      <c r="M272"/>
    </row>
    <row r="273" spans="3:13" s="4" customFormat="1" ht="11.25" customHeight="1">
      <c r="C273"/>
      <c r="D273"/>
      <c r="E273"/>
      <c r="F273"/>
      <c r="G273"/>
      <c r="H273"/>
      <c r="I273"/>
      <c r="J273"/>
      <c r="K273"/>
      <c r="L273"/>
      <c r="M273"/>
    </row>
    <row r="274" spans="3:13" s="4" customFormat="1" ht="11.25" customHeight="1">
      <c r="C274"/>
      <c r="D274"/>
      <c r="E274"/>
      <c r="F274"/>
      <c r="G274"/>
      <c r="H274"/>
      <c r="I274"/>
      <c r="J274"/>
      <c r="K274"/>
      <c r="L274"/>
      <c r="M274"/>
    </row>
    <row r="275" spans="3:13" s="4" customFormat="1" ht="11.25" customHeight="1">
      <c r="C275"/>
      <c r="D275"/>
      <c r="E275"/>
      <c r="F275"/>
      <c r="G275"/>
      <c r="H275"/>
      <c r="I275"/>
      <c r="J275"/>
      <c r="K275"/>
      <c r="L275"/>
      <c r="M275"/>
    </row>
    <row r="276" spans="3:13" s="4" customFormat="1" ht="11.25" customHeight="1">
      <c r="C276"/>
      <c r="D276"/>
      <c r="E276"/>
      <c r="F276"/>
      <c r="G276"/>
      <c r="H276"/>
      <c r="I276"/>
      <c r="J276"/>
      <c r="K276"/>
      <c r="L276"/>
      <c r="M276"/>
    </row>
    <row r="277" spans="3:13" s="4" customFormat="1" ht="11.25" customHeight="1">
      <c r="C277"/>
      <c r="D277"/>
      <c r="E277"/>
      <c r="F277"/>
      <c r="G277"/>
      <c r="H277"/>
      <c r="I277"/>
      <c r="J277"/>
      <c r="K277"/>
      <c r="L277"/>
      <c r="M277"/>
    </row>
    <row r="278" spans="3:13" s="4" customFormat="1" ht="11.25" customHeight="1">
      <c r="C278"/>
      <c r="D278"/>
      <c r="E278"/>
      <c r="F278"/>
      <c r="G278"/>
      <c r="H278"/>
      <c r="I278"/>
      <c r="J278"/>
      <c r="K278"/>
      <c r="L278"/>
      <c r="M278"/>
    </row>
    <row r="279" spans="3:13" s="4" customFormat="1" ht="11.25" customHeight="1">
      <c r="C279"/>
      <c r="D279"/>
      <c r="E279"/>
      <c r="F279"/>
      <c r="G279"/>
      <c r="H279"/>
      <c r="I279"/>
      <c r="J279"/>
      <c r="K279"/>
      <c r="L279"/>
      <c r="M279"/>
    </row>
    <row r="280" spans="3:13" s="4" customFormat="1" ht="11.25" customHeight="1">
      <c r="C280"/>
      <c r="D280"/>
      <c r="E280"/>
      <c r="F280"/>
      <c r="G280"/>
      <c r="H280"/>
      <c r="I280"/>
      <c r="J280"/>
      <c r="K280"/>
      <c r="L280"/>
      <c r="M280"/>
    </row>
    <row r="281" spans="3:13" s="4" customFormat="1" ht="11.25" customHeight="1">
      <c r="C281"/>
      <c r="D281"/>
      <c r="E281"/>
      <c r="F281"/>
      <c r="G281"/>
      <c r="H281"/>
      <c r="I281"/>
      <c r="J281"/>
      <c r="K281"/>
      <c r="L281"/>
      <c r="M281"/>
    </row>
    <row r="282" spans="3:13" s="4" customFormat="1" ht="11.25" customHeight="1">
      <c r="C282"/>
      <c r="D282"/>
      <c r="E282"/>
      <c r="F282"/>
      <c r="G282"/>
      <c r="H282"/>
      <c r="I282"/>
      <c r="J282"/>
      <c r="K282"/>
      <c r="L282"/>
      <c r="M282"/>
    </row>
    <row r="283" spans="3:13" s="4" customFormat="1" ht="11.25" customHeight="1">
      <c r="C283"/>
      <c r="D283"/>
      <c r="E283"/>
      <c r="F283"/>
      <c r="G283"/>
      <c r="H283"/>
      <c r="I283"/>
      <c r="J283"/>
      <c r="K283"/>
      <c r="L283"/>
      <c r="M283"/>
    </row>
    <row r="284" spans="3:13" s="4" customFormat="1" ht="11.25" customHeight="1">
      <c r="C284"/>
      <c r="D284"/>
      <c r="E284"/>
      <c r="F284"/>
      <c r="G284"/>
      <c r="H284"/>
      <c r="I284"/>
      <c r="J284"/>
      <c r="K284"/>
      <c r="L284"/>
      <c r="M284"/>
    </row>
    <row r="285" spans="3:13" s="4" customFormat="1" ht="11.25" customHeight="1">
      <c r="C285"/>
      <c r="D285"/>
      <c r="E285"/>
      <c r="F285"/>
      <c r="G285"/>
      <c r="H285"/>
      <c r="I285"/>
      <c r="J285"/>
      <c r="K285"/>
      <c r="L285"/>
      <c r="M285"/>
    </row>
    <row r="286" spans="3:13" s="4" customFormat="1" ht="11.25" customHeight="1">
      <c r="C286"/>
      <c r="D286"/>
      <c r="E286"/>
      <c r="F286"/>
      <c r="G286"/>
      <c r="H286"/>
      <c r="I286"/>
      <c r="J286"/>
      <c r="K286"/>
      <c r="L286"/>
      <c r="M286"/>
    </row>
    <row r="287" spans="3:13" s="4" customFormat="1" ht="11.25" customHeight="1">
      <c r="C287"/>
      <c r="D287"/>
      <c r="E287"/>
      <c r="F287"/>
      <c r="G287"/>
      <c r="H287"/>
      <c r="I287"/>
      <c r="J287"/>
      <c r="K287"/>
      <c r="L287"/>
      <c r="M287"/>
    </row>
    <row r="288" spans="3:13" s="4" customFormat="1" ht="11.25" customHeight="1">
      <c r="C288"/>
      <c r="D288"/>
      <c r="E288"/>
      <c r="F288"/>
      <c r="G288"/>
      <c r="H288"/>
      <c r="I288"/>
      <c r="J288"/>
      <c r="K288"/>
      <c r="L288"/>
      <c r="M288"/>
    </row>
    <row r="289" spans="3:13" s="4" customFormat="1" ht="11.25" customHeight="1">
      <c r="C289"/>
      <c r="D289"/>
      <c r="E289"/>
      <c r="F289"/>
      <c r="G289"/>
      <c r="H289"/>
      <c r="I289"/>
      <c r="J289"/>
      <c r="K289"/>
      <c r="L289"/>
      <c r="M289"/>
    </row>
    <row r="290" spans="3:13" s="4" customFormat="1" ht="11.25" customHeight="1">
      <c r="C290"/>
      <c r="D290"/>
      <c r="E290"/>
      <c r="F290"/>
      <c r="G290"/>
      <c r="H290"/>
      <c r="I290"/>
      <c r="J290"/>
      <c r="K290"/>
      <c r="L290"/>
      <c r="M290"/>
    </row>
    <row r="291" spans="3:13" s="4" customFormat="1" ht="11.25" customHeight="1">
      <c r="C291"/>
      <c r="D291"/>
      <c r="E291"/>
      <c r="F291"/>
      <c r="G291"/>
      <c r="H291"/>
      <c r="I291"/>
      <c r="J291"/>
      <c r="K291"/>
      <c r="L291"/>
      <c r="M291"/>
    </row>
    <row r="292" spans="3:13" s="4" customFormat="1" ht="11.25" customHeight="1">
      <c r="C292"/>
      <c r="D292"/>
      <c r="E292"/>
      <c r="F292"/>
      <c r="G292"/>
      <c r="H292"/>
      <c r="I292"/>
      <c r="J292"/>
      <c r="K292"/>
      <c r="L292"/>
      <c r="M292"/>
    </row>
    <row r="293" spans="3:13" s="4" customFormat="1" ht="11.25" customHeight="1">
      <c r="C293"/>
      <c r="D293"/>
      <c r="E293"/>
      <c r="F293"/>
      <c r="G293"/>
      <c r="H293"/>
      <c r="I293"/>
      <c r="J293"/>
      <c r="K293"/>
      <c r="L293"/>
      <c r="M293"/>
    </row>
    <row r="294" spans="3:13" s="4" customFormat="1" ht="11.25" customHeight="1">
      <c r="C294"/>
      <c r="D294"/>
      <c r="E294"/>
      <c r="F294"/>
      <c r="G294"/>
      <c r="H294"/>
      <c r="I294"/>
      <c r="J294"/>
      <c r="K294"/>
      <c r="L294"/>
      <c r="M294"/>
    </row>
    <row r="295" spans="3:13" s="4" customFormat="1" ht="11.25" customHeight="1">
      <c r="C295"/>
      <c r="D295"/>
      <c r="E295"/>
      <c r="F295"/>
      <c r="G295"/>
      <c r="H295"/>
      <c r="I295"/>
      <c r="J295"/>
      <c r="K295"/>
      <c r="L295"/>
      <c r="M295"/>
    </row>
    <row r="296" spans="3:13" s="4" customFormat="1" ht="11.25" customHeight="1">
      <c r="C296"/>
      <c r="D296"/>
      <c r="E296"/>
      <c r="F296"/>
      <c r="G296"/>
      <c r="H296"/>
      <c r="I296"/>
      <c r="J296"/>
      <c r="K296"/>
      <c r="L296"/>
      <c r="M296"/>
    </row>
    <row r="297" spans="3:13" s="4" customFormat="1" ht="11.25" customHeight="1">
      <c r="C297"/>
      <c r="D297"/>
      <c r="E297"/>
      <c r="F297"/>
      <c r="G297"/>
      <c r="H297"/>
      <c r="I297"/>
      <c r="J297"/>
      <c r="K297"/>
      <c r="L297"/>
      <c r="M297"/>
    </row>
    <row r="298" spans="3:13" s="4" customFormat="1" ht="11.25" customHeight="1">
      <c r="C298"/>
      <c r="D298"/>
      <c r="E298"/>
      <c r="F298"/>
      <c r="G298"/>
      <c r="H298"/>
      <c r="I298"/>
      <c r="J298"/>
      <c r="K298"/>
      <c r="L298"/>
      <c r="M298"/>
    </row>
    <row r="299" spans="3:13" s="4" customFormat="1" ht="11.25" customHeight="1">
      <c r="C299"/>
      <c r="D299"/>
      <c r="E299"/>
      <c r="F299"/>
      <c r="G299"/>
      <c r="H299"/>
      <c r="I299"/>
      <c r="J299"/>
      <c r="K299"/>
      <c r="L299"/>
      <c r="M299"/>
    </row>
    <row r="300" spans="3:13" s="4" customFormat="1" ht="11.25" customHeight="1">
      <c r="C300"/>
      <c r="D300"/>
      <c r="E300"/>
      <c r="F300"/>
      <c r="G300"/>
      <c r="H300"/>
      <c r="I300"/>
      <c r="J300"/>
      <c r="K300"/>
      <c r="L300"/>
      <c r="M300"/>
    </row>
    <row r="301" spans="3:13" s="4" customFormat="1" ht="11.25" customHeight="1">
      <c r="C301"/>
      <c r="D301"/>
      <c r="E301"/>
      <c r="F301"/>
      <c r="G301"/>
      <c r="H301"/>
      <c r="I301"/>
      <c r="J301"/>
      <c r="K301"/>
      <c r="L301"/>
      <c r="M301"/>
    </row>
    <row r="302" spans="3:13" s="4" customFormat="1" ht="11.25" customHeight="1">
      <c r="C302"/>
      <c r="D302"/>
      <c r="E302"/>
      <c r="F302"/>
      <c r="G302"/>
      <c r="H302"/>
      <c r="I302"/>
      <c r="J302"/>
      <c r="K302"/>
      <c r="L302"/>
      <c r="M302"/>
    </row>
    <row r="303" spans="3:13" s="4" customFormat="1" ht="11.25" customHeight="1">
      <c r="C303"/>
      <c r="D303"/>
      <c r="E303"/>
      <c r="F303"/>
      <c r="G303"/>
      <c r="H303"/>
      <c r="I303"/>
      <c r="J303"/>
      <c r="K303"/>
      <c r="L303"/>
      <c r="M303"/>
    </row>
    <row r="304" spans="3:13" s="4" customFormat="1" ht="11.25" customHeight="1">
      <c r="C304"/>
      <c r="D304"/>
      <c r="E304"/>
      <c r="F304"/>
      <c r="G304"/>
      <c r="H304"/>
      <c r="I304"/>
      <c r="J304"/>
      <c r="K304"/>
      <c r="L304"/>
      <c r="M304"/>
    </row>
    <row r="305" spans="3:13" s="4" customFormat="1" ht="11.25" customHeight="1">
      <c r="C305"/>
      <c r="D305"/>
      <c r="E305"/>
      <c r="F305"/>
      <c r="G305"/>
      <c r="H305"/>
      <c r="I305"/>
      <c r="J305"/>
      <c r="K305"/>
      <c r="L305"/>
      <c r="M305"/>
    </row>
    <row r="306" spans="3:13" s="4" customFormat="1" ht="11.25" customHeight="1">
      <c r="C306"/>
      <c r="D306"/>
      <c r="E306"/>
      <c r="F306"/>
      <c r="G306"/>
      <c r="H306"/>
      <c r="I306"/>
      <c r="J306"/>
      <c r="K306"/>
      <c r="L306"/>
      <c r="M306"/>
    </row>
    <row r="307" spans="3:13" s="4" customFormat="1" ht="11.25" customHeight="1">
      <c r="C307"/>
      <c r="D307"/>
      <c r="E307"/>
      <c r="F307"/>
      <c r="G307"/>
      <c r="H307"/>
      <c r="I307"/>
      <c r="J307"/>
      <c r="K307"/>
      <c r="L307"/>
      <c r="M307"/>
    </row>
    <row r="308" spans="3:13" s="4" customFormat="1" ht="11.25" customHeight="1">
      <c r="C308"/>
      <c r="D308"/>
      <c r="E308"/>
      <c r="F308"/>
      <c r="G308"/>
      <c r="H308"/>
      <c r="I308"/>
      <c r="J308"/>
      <c r="K308"/>
      <c r="L308"/>
      <c r="M308"/>
    </row>
    <row r="309" spans="3:13" s="4" customFormat="1" ht="11.25" customHeight="1">
      <c r="C309"/>
      <c r="D309"/>
      <c r="E309"/>
      <c r="F309"/>
      <c r="G309"/>
      <c r="H309"/>
      <c r="I309"/>
      <c r="J309"/>
      <c r="K309"/>
      <c r="L309"/>
      <c r="M309"/>
    </row>
    <row r="310" spans="3:13" s="4" customFormat="1" ht="11.25" customHeight="1">
      <c r="C310"/>
      <c r="D310"/>
      <c r="E310"/>
      <c r="F310"/>
      <c r="G310"/>
      <c r="H310"/>
      <c r="I310"/>
      <c r="J310"/>
      <c r="K310"/>
      <c r="L310"/>
      <c r="M310"/>
    </row>
    <row r="311" spans="3:13" s="4" customFormat="1" ht="11.25" customHeight="1">
      <c r="C311"/>
      <c r="D311"/>
      <c r="E311"/>
      <c r="F311"/>
      <c r="G311"/>
      <c r="H311"/>
      <c r="I311"/>
      <c r="J311"/>
      <c r="K311"/>
      <c r="L311"/>
      <c r="M311"/>
    </row>
    <row r="312" spans="3:13" s="4" customFormat="1" ht="11.25" customHeight="1">
      <c r="C312"/>
      <c r="D312"/>
      <c r="E312"/>
      <c r="F312"/>
      <c r="G312"/>
      <c r="H312"/>
      <c r="I312"/>
      <c r="J312"/>
      <c r="K312"/>
      <c r="L312"/>
      <c r="M312"/>
    </row>
    <row r="313" spans="3:13" s="4" customFormat="1" ht="11.25" customHeight="1">
      <c r="C313"/>
      <c r="D313"/>
      <c r="E313"/>
      <c r="F313"/>
      <c r="G313"/>
      <c r="H313"/>
      <c r="I313"/>
      <c r="J313"/>
      <c r="K313"/>
      <c r="L313"/>
      <c r="M313"/>
    </row>
    <row r="314" spans="3:13" s="4" customFormat="1" ht="11.25" customHeight="1">
      <c r="C314"/>
      <c r="D314"/>
      <c r="E314"/>
      <c r="F314"/>
      <c r="G314"/>
      <c r="H314"/>
      <c r="I314"/>
      <c r="J314"/>
      <c r="K314"/>
      <c r="L314"/>
      <c r="M314"/>
    </row>
    <row r="315" spans="3:13" s="4" customFormat="1" ht="11.25" customHeight="1">
      <c r="C315"/>
      <c r="D315"/>
      <c r="E315"/>
      <c r="F315"/>
      <c r="G315"/>
      <c r="H315"/>
      <c r="I315"/>
      <c r="J315"/>
      <c r="K315"/>
      <c r="L315"/>
      <c r="M315"/>
    </row>
    <row r="316" spans="3:13" s="4" customFormat="1" ht="11.25" customHeight="1">
      <c r="C316"/>
      <c r="D316"/>
      <c r="E316"/>
      <c r="F316"/>
      <c r="G316"/>
      <c r="H316"/>
      <c r="I316"/>
      <c r="J316"/>
      <c r="K316"/>
      <c r="L316"/>
      <c r="M316"/>
    </row>
    <row r="317" spans="3:13" s="4" customFormat="1" ht="11.25" customHeight="1">
      <c r="C317"/>
      <c r="D317"/>
      <c r="E317"/>
      <c r="F317"/>
      <c r="G317"/>
      <c r="H317"/>
      <c r="I317"/>
      <c r="J317"/>
      <c r="K317"/>
      <c r="L317"/>
      <c r="M317"/>
    </row>
    <row r="318" spans="3:13" s="4" customFormat="1" ht="11.25" customHeight="1">
      <c r="C318"/>
      <c r="D318"/>
      <c r="E318"/>
      <c r="F318"/>
      <c r="G318"/>
      <c r="H318"/>
      <c r="I318"/>
      <c r="J318"/>
      <c r="K318"/>
      <c r="L318"/>
      <c r="M318"/>
    </row>
    <row r="319" spans="3:13" s="4" customFormat="1" ht="11.25" customHeight="1">
      <c r="C319"/>
      <c r="D319"/>
      <c r="E319"/>
      <c r="F319"/>
      <c r="G319"/>
      <c r="H319"/>
      <c r="I319"/>
      <c r="J319"/>
      <c r="K319"/>
      <c r="L319"/>
      <c r="M319"/>
    </row>
    <row r="320" spans="3:13" s="4" customFormat="1" ht="11.25" customHeight="1">
      <c r="C320"/>
      <c r="D320"/>
      <c r="E320"/>
      <c r="F320"/>
      <c r="G320"/>
      <c r="H320"/>
      <c r="I320"/>
      <c r="J320"/>
      <c r="K320"/>
      <c r="L320"/>
      <c r="M320"/>
    </row>
    <row r="321" spans="3:13" s="4" customFormat="1" ht="11.25" customHeight="1">
      <c r="C321"/>
      <c r="D321"/>
      <c r="E321"/>
      <c r="F321"/>
      <c r="G321"/>
      <c r="H321"/>
      <c r="I321"/>
      <c r="J321"/>
      <c r="K321"/>
      <c r="L321"/>
      <c r="M321"/>
    </row>
    <row r="322" spans="3:13" s="4" customFormat="1" ht="11.25" customHeight="1">
      <c r="C322"/>
      <c r="D322"/>
      <c r="E322"/>
      <c r="F322"/>
      <c r="G322"/>
      <c r="H322"/>
      <c r="I322"/>
      <c r="J322"/>
      <c r="K322"/>
      <c r="L322"/>
      <c r="M322"/>
    </row>
    <row r="323" spans="3:13" s="4" customFormat="1" ht="11.25" customHeight="1">
      <c r="C323"/>
      <c r="D323"/>
      <c r="E323"/>
      <c r="F323"/>
      <c r="G323"/>
      <c r="H323"/>
      <c r="I323"/>
      <c r="J323"/>
      <c r="K323"/>
      <c r="L323"/>
      <c r="M323"/>
    </row>
    <row r="324" spans="3:13" s="4" customFormat="1" ht="11.25" customHeight="1">
      <c r="C324"/>
      <c r="D324"/>
      <c r="E324"/>
      <c r="F324"/>
      <c r="G324"/>
      <c r="H324"/>
      <c r="I324"/>
      <c r="J324"/>
      <c r="K324"/>
      <c r="L324"/>
      <c r="M324"/>
    </row>
    <row r="325" spans="3:13" s="4" customFormat="1" ht="11.25" customHeight="1">
      <c r="C325"/>
      <c r="D325"/>
      <c r="E325"/>
      <c r="F325"/>
      <c r="G325"/>
      <c r="H325"/>
      <c r="I325"/>
      <c r="J325"/>
      <c r="K325"/>
      <c r="L325"/>
      <c r="M325"/>
    </row>
    <row r="326" spans="3:13" s="4" customFormat="1" ht="11.25" customHeight="1">
      <c r="C326"/>
      <c r="D326"/>
      <c r="E326"/>
      <c r="F326"/>
      <c r="G326"/>
      <c r="H326"/>
      <c r="I326"/>
      <c r="J326"/>
      <c r="K326"/>
      <c r="L326"/>
      <c r="M326"/>
    </row>
    <row r="327" spans="3:13" s="4" customFormat="1" ht="11.25" customHeight="1">
      <c r="C327"/>
      <c r="D327"/>
      <c r="E327"/>
      <c r="F327"/>
      <c r="G327"/>
      <c r="H327"/>
      <c r="I327"/>
      <c r="J327"/>
      <c r="K327"/>
      <c r="L327"/>
      <c r="M327"/>
    </row>
    <row r="328" spans="3:13" s="4" customFormat="1" ht="11.25" customHeight="1">
      <c r="C328"/>
      <c r="D328"/>
      <c r="E328"/>
      <c r="F328"/>
      <c r="G328"/>
      <c r="H328"/>
      <c r="I328"/>
      <c r="J328"/>
      <c r="K328"/>
      <c r="L328"/>
      <c r="M328"/>
    </row>
    <row r="329" spans="3:13" s="4" customFormat="1" ht="11.25" customHeight="1">
      <c r="C329"/>
      <c r="D329"/>
      <c r="E329"/>
      <c r="F329"/>
      <c r="G329"/>
      <c r="H329"/>
      <c r="I329"/>
      <c r="J329"/>
      <c r="K329"/>
      <c r="L329"/>
      <c r="M329"/>
    </row>
    <row r="330" spans="3:13" s="4" customFormat="1" ht="11.25" customHeight="1">
      <c r="C330"/>
      <c r="D330"/>
      <c r="E330"/>
      <c r="F330"/>
      <c r="G330"/>
      <c r="H330"/>
      <c r="I330"/>
      <c r="J330"/>
      <c r="K330"/>
      <c r="L330"/>
      <c r="M330"/>
    </row>
    <row r="331" spans="3:13" s="4" customFormat="1" ht="11.25" customHeight="1">
      <c r="C331"/>
      <c r="D331"/>
      <c r="E331"/>
      <c r="F331"/>
      <c r="G331"/>
      <c r="H331"/>
      <c r="I331"/>
      <c r="J331"/>
      <c r="K331"/>
      <c r="L331"/>
      <c r="M331"/>
    </row>
    <row r="332" spans="3:13" s="4" customFormat="1" ht="11.25" customHeight="1">
      <c r="C332"/>
      <c r="D332"/>
      <c r="E332"/>
      <c r="F332"/>
      <c r="G332"/>
      <c r="H332"/>
      <c r="I332"/>
      <c r="J332"/>
      <c r="K332"/>
      <c r="L332"/>
      <c r="M332"/>
    </row>
    <row r="333" spans="3:13" s="4" customFormat="1" ht="11.25" customHeight="1">
      <c r="C333"/>
      <c r="D333"/>
      <c r="E333"/>
      <c r="F333"/>
      <c r="G333"/>
      <c r="H333"/>
      <c r="I333"/>
      <c r="J333"/>
      <c r="K333"/>
      <c r="L333"/>
      <c r="M333"/>
    </row>
    <row r="334" spans="3:13" s="4" customFormat="1" ht="11.25" customHeight="1">
      <c r="C334"/>
      <c r="D334"/>
      <c r="E334"/>
      <c r="F334"/>
      <c r="G334"/>
      <c r="H334"/>
      <c r="I334"/>
      <c r="J334"/>
      <c r="K334"/>
      <c r="L334"/>
      <c r="M334"/>
    </row>
    <row r="335" spans="3:13" s="4" customFormat="1" ht="11.25" customHeight="1">
      <c r="C335"/>
      <c r="D335"/>
      <c r="E335"/>
      <c r="F335"/>
      <c r="G335"/>
      <c r="H335"/>
      <c r="I335"/>
      <c r="J335"/>
      <c r="K335"/>
      <c r="L335"/>
      <c r="M335"/>
    </row>
    <row r="336" spans="3:13" s="4" customFormat="1" ht="11.25" customHeight="1">
      <c r="C336"/>
      <c r="D336"/>
      <c r="E336"/>
      <c r="F336"/>
      <c r="G336"/>
      <c r="H336"/>
      <c r="I336"/>
      <c r="J336"/>
      <c r="K336"/>
      <c r="L336"/>
      <c r="M336"/>
    </row>
    <row r="337" spans="3:13" s="4" customFormat="1" ht="11.25" customHeight="1">
      <c r="C337"/>
      <c r="D337"/>
      <c r="E337"/>
      <c r="F337"/>
      <c r="G337"/>
      <c r="H337"/>
      <c r="I337"/>
      <c r="J337"/>
      <c r="K337"/>
      <c r="L337"/>
      <c r="M337"/>
    </row>
    <row r="338" spans="3:13" s="4" customFormat="1" ht="11.25" customHeight="1">
      <c r="C338"/>
      <c r="D338"/>
      <c r="E338"/>
      <c r="F338"/>
      <c r="G338"/>
      <c r="H338"/>
      <c r="I338"/>
      <c r="J338"/>
      <c r="K338"/>
      <c r="L338"/>
      <c r="M338"/>
    </row>
    <row r="339" spans="3:13" s="4" customFormat="1" ht="11.25" customHeight="1">
      <c r="C339"/>
      <c r="D339"/>
      <c r="E339"/>
      <c r="F339"/>
      <c r="G339"/>
      <c r="H339"/>
      <c r="I339"/>
      <c r="J339"/>
      <c r="K339"/>
      <c r="L339"/>
      <c r="M339"/>
    </row>
    <row r="340" spans="3:13" s="4" customFormat="1" ht="11.25" customHeight="1">
      <c r="C340"/>
      <c r="D340"/>
      <c r="E340"/>
      <c r="F340"/>
      <c r="G340"/>
      <c r="H340"/>
      <c r="I340"/>
      <c r="J340"/>
      <c r="K340"/>
      <c r="L340"/>
      <c r="M340"/>
    </row>
    <row r="341" spans="3:13" s="4" customFormat="1" ht="11.25" customHeight="1">
      <c r="C341"/>
      <c r="D341"/>
      <c r="E341"/>
      <c r="F341"/>
      <c r="G341"/>
      <c r="H341"/>
      <c r="I341"/>
      <c r="J341"/>
      <c r="K341"/>
      <c r="L341"/>
      <c r="M341"/>
    </row>
    <row r="342" spans="3:13" s="4" customFormat="1" ht="11.25" customHeight="1">
      <c r="C342"/>
      <c r="D342"/>
      <c r="E342"/>
      <c r="F342"/>
      <c r="G342"/>
      <c r="H342"/>
      <c r="I342"/>
      <c r="J342"/>
      <c r="K342"/>
      <c r="L342"/>
      <c r="M342"/>
    </row>
    <row r="343" spans="3:13" s="4" customFormat="1" ht="11.25" customHeight="1">
      <c r="C343"/>
      <c r="D343"/>
      <c r="E343"/>
      <c r="F343"/>
      <c r="G343"/>
      <c r="H343"/>
      <c r="I343"/>
      <c r="J343"/>
      <c r="K343"/>
      <c r="L343"/>
      <c r="M343"/>
    </row>
    <row r="344" spans="3:13" s="4" customFormat="1" ht="11.25" customHeight="1">
      <c r="C344"/>
      <c r="D344"/>
      <c r="E344"/>
      <c r="F344"/>
      <c r="G344"/>
      <c r="H344"/>
      <c r="I344"/>
      <c r="J344"/>
      <c r="K344"/>
      <c r="L344"/>
      <c r="M344"/>
    </row>
    <row r="345" spans="3:13" s="4" customFormat="1" ht="11.25" customHeight="1">
      <c r="C345"/>
      <c r="D345"/>
      <c r="E345"/>
      <c r="F345"/>
      <c r="G345"/>
      <c r="H345"/>
      <c r="I345"/>
      <c r="J345"/>
      <c r="K345"/>
      <c r="L345"/>
      <c r="M345"/>
    </row>
    <row r="346" spans="3:13" s="4" customFormat="1" ht="11.25" customHeight="1">
      <c r="C346"/>
      <c r="D346"/>
      <c r="E346"/>
      <c r="F346"/>
      <c r="G346"/>
      <c r="H346"/>
      <c r="I346"/>
      <c r="J346"/>
      <c r="K346"/>
      <c r="L346"/>
      <c r="M346"/>
    </row>
    <row r="347" spans="3:13" s="4" customFormat="1" ht="11.25" customHeight="1">
      <c r="C347"/>
      <c r="D347"/>
      <c r="E347"/>
      <c r="F347"/>
      <c r="G347"/>
      <c r="H347"/>
      <c r="I347"/>
      <c r="J347"/>
      <c r="K347"/>
      <c r="L347"/>
      <c r="M347"/>
    </row>
    <row r="348" spans="3:13" s="4" customFormat="1" ht="11.25" customHeight="1">
      <c r="C348"/>
      <c r="D348"/>
      <c r="E348"/>
      <c r="F348"/>
      <c r="G348"/>
      <c r="H348"/>
      <c r="I348"/>
      <c r="J348"/>
      <c r="K348"/>
      <c r="L348"/>
      <c r="M348"/>
    </row>
    <row r="349" spans="3:13" s="4" customFormat="1" ht="11.25" customHeight="1">
      <c r="C349"/>
      <c r="D349"/>
      <c r="E349"/>
      <c r="F349"/>
      <c r="G349"/>
      <c r="H349"/>
      <c r="I349"/>
      <c r="J349"/>
      <c r="K349"/>
      <c r="L349"/>
      <c r="M349"/>
    </row>
    <row r="350" spans="3:13" s="4" customFormat="1" ht="11.25" customHeight="1">
      <c r="C350"/>
      <c r="D350"/>
      <c r="E350"/>
      <c r="F350"/>
      <c r="G350"/>
      <c r="H350"/>
      <c r="I350"/>
      <c r="J350"/>
      <c r="K350"/>
      <c r="L350"/>
      <c r="M350"/>
    </row>
    <row r="351" spans="3:13" s="4" customFormat="1" ht="11.25" customHeight="1">
      <c r="C351"/>
      <c r="D351"/>
      <c r="E351"/>
      <c r="F351"/>
      <c r="G351"/>
      <c r="H351"/>
      <c r="I351"/>
      <c r="J351"/>
      <c r="K351"/>
      <c r="L351"/>
      <c r="M351"/>
    </row>
    <row r="352" spans="3:13" s="4" customFormat="1" ht="11.25" customHeight="1">
      <c r="C352"/>
      <c r="D352"/>
      <c r="E352"/>
      <c r="F352"/>
      <c r="G352"/>
      <c r="H352"/>
      <c r="I352"/>
      <c r="J352"/>
      <c r="K352"/>
      <c r="L352"/>
      <c r="M352"/>
    </row>
    <row r="353" spans="3:13" s="4" customFormat="1" ht="11.25" customHeight="1">
      <c r="C353"/>
      <c r="D353"/>
      <c r="E353"/>
      <c r="F353"/>
      <c r="G353"/>
      <c r="H353"/>
      <c r="I353"/>
      <c r="J353"/>
      <c r="K353"/>
      <c r="L353"/>
      <c r="M353"/>
    </row>
    <row r="354" spans="3:13" s="4" customFormat="1" ht="11.25" customHeight="1">
      <c r="C354"/>
      <c r="D354"/>
      <c r="E354"/>
      <c r="F354"/>
      <c r="G354"/>
      <c r="H354"/>
      <c r="I354"/>
      <c r="J354"/>
      <c r="K354"/>
      <c r="L354"/>
      <c r="M354"/>
    </row>
    <row r="355" spans="3:13" s="4" customFormat="1" ht="11.25" customHeight="1">
      <c r="C355"/>
      <c r="D355"/>
      <c r="E355"/>
      <c r="F355"/>
      <c r="G355"/>
      <c r="H355"/>
      <c r="I355"/>
      <c r="J355"/>
      <c r="K355"/>
      <c r="L355"/>
      <c r="M355"/>
    </row>
    <row r="356" spans="3:13" s="4" customFormat="1" ht="11.25" customHeight="1">
      <c r="C356"/>
      <c r="D356"/>
      <c r="E356"/>
      <c r="F356"/>
      <c r="G356"/>
      <c r="H356"/>
      <c r="I356"/>
      <c r="J356"/>
      <c r="K356"/>
      <c r="L356"/>
      <c r="M356"/>
    </row>
    <row r="357" spans="3:13" s="4" customFormat="1" ht="11.25" customHeight="1">
      <c r="C357"/>
      <c r="D357"/>
      <c r="E357"/>
      <c r="F357"/>
      <c r="G357"/>
      <c r="H357"/>
      <c r="I357"/>
      <c r="J357"/>
      <c r="K357"/>
      <c r="L357"/>
      <c r="M357"/>
    </row>
    <row r="358" spans="3:13" s="4" customFormat="1" ht="11.25" customHeight="1">
      <c r="C358"/>
      <c r="D358"/>
      <c r="E358"/>
      <c r="F358"/>
      <c r="G358"/>
      <c r="H358"/>
      <c r="I358"/>
      <c r="J358"/>
      <c r="K358"/>
      <c r="L358"/>
      <c r="M358"/>
    </row>
    <row r="359" spans="3:13" s="4" customFormat="1" ht="11.25" customHeight="1">
      <c r="C359"/>
      <c r="D359"/>
      <c r="E359"/>
      <c r="F359"/>
      <c r="G359"/>
      <c r="H359"/>
      <c r="I359"/>
      <c r="J359"/>
      <c r="K359"/>
      <c r="L359"/>
      <c r="M359"/>
    </row>
    <row r="360" spans="3:13" s="4" customFormat="1" ht="11.25" customHeight="1">
      <c r="C360"/>
      <c r="D360"/>
      <c r="E360"/>
      <c r="F360"/>
      <c r="G360"/>
      <c r="H360"/>
      <c r="I360"/>
      <c r="J360"/>
      <c r="K360"/>
      <c r="L360"/>
      <c r="M360"/>
    </row>
    <row r="361" spans="3:13" s="4" customFormat="1" ht="11.25" customHeight="1">
      <c r="C361"/>
      <c r="D361"/>
      <c r="E361"/>
      <c r="F361"/>
      <c r="G361"/>
      <c r="H361"/>
      <c r="I361"/>
      <c r="J361"/>
      <c r="K361"/>
      <c r="L361"/>
      <c r="M361"/>
    </row>
    <row r="362" spans="3:13" s="4" customFormat="1" ht="11.25" customHeight="1">
      <c r="C362"/>
      <c r="D362"/>
      <c r="E362"/>
      <c r="F362"/>
      <c r="G362"/>
      <c r="H362"/>
      <c r="I362"/>
      <c r="J362"/>
      <c r="K362"/>
      <c r="L362"/>
      <c r="M362"/>
    </row>
    <row r="363" spans="3:13" s="4" customFormat="1" ht="11.25" customHeight="1">
      <c r="C363"/>
      <c r="D363"/>
      <c r="E363"/>
      <c r="F363"/>
      <c r="G363"/>
      <c r="H363"/>
      <c r="I363"/>
      <c r="J363"/>
      <c r="K363"/>
      <c r="L363"/>
      <c r="M363"/>
    </row>
    <row r="364" spans="3:13" s="4" customFormat="1" ht="11.25" customHeight="1">
      <c r="C364"/>
      <c r="D364"/>
      <c r="E364"/>
      <c r="F364"/>
      <c r="G364"/>
      <c r="H364"/>
      <c r="I364"/>
      <c r="J364"/>
      <c r="K364"/>
      <c r="L364"/>
      <c r="M364"/>
    </row>
    <row r="365" spans="3:13" s="4" customFormat="1" ht="11.25" customHeight="1">
      <c r="C365"/>
      <c r="D365"/>
      <c r="E365"/>
      <c r="F365"/>
      <c r="G365"/>
      <c r="H365"/>
      <c r="I365"/>
      <c r="J365"/>
      <c r="K365"/>
      <c r="L365"/>
      <c r="M365"/>
    </row>
    <row r="366" spans="3:13" s="4" customFormat="1" ht="11.25" customHeight="1">
      <c r="C366"/>
      <c r="D366"/>
      <c r="E366"/>
      <c r="F366"/>
      <c r="G366"/>
      <c r="H366"/>
      <c r="I366"/>
      <c r="J366"/>
      <c r="K366"/>
      <c r="L366"/>
      <c r="M366"/>
    </row>
    <row r="367" spans="3:13" s="4" customFormat="1" ht="11.25" customHeight="1">
      <c r="C367"/>
      <c r="D367"/>
      <c r="E367"/>
      <c r="F367"/>
      <c r="G367"/>
      <c r="H367"/>
      <c r="I367"/>
      <c r="J367"/>
      <c r="K367"/>
      <c r="L367"/>
      <c r="M367"/>
    </row>
    <row r="368" spans="3:13" s="4" customFormat="1" ht="11.25" customHeight="1">
      <c r="C368"/>
      <c r="D368"/>
      <c r="E368"/>
      <c r="F368"/>
      <c r="G368"/>
      <c r="H368"/>
      <c r="I368"/>
      <c r="J368"/>
      <c r="K368"/>
      <c r="L368"/>
      <c r="M368"/>
    </row>
    <row r="369" spans="3:13" s="4" customFormat="1" ht="11.25" customHeight="1">
      <c r="C369"/>
      <c r="D369"/>
      <c r="E369"/>
      <c r="F369"/>
      <c r="G369"/>
      <c r="H369"/>
      <c r="I369"/>
      <c r="J369"/>
      <c r="K369"/>
      <c r="L369"/>
      <c r="M369"/>
    </row>
    <row r="370" spans="3:13" s="4" customFormat="1" ht="11.25" customHeight="1">
      <c r="C370"/>
      <c r="D370"/>
      <c r="E370"/>
      <c r="F370"/>
      <c r="G370"/>
      <c r="H370"/>
      <c r="I370"/>
      <c r="J370"/>
      <c r="K370"/>
      <c r="L370"/>
      <c r="M370"/>
    </row>
    <row r="371" spans="3:13" s="4" customFormat="1" ht="11.25" customHeight="1">
      <c r="C371"/>
      <c r="D371"/>
      <c r="E371"/>
      <c r="F371"/>
      <c r="G371"/>
      <c r="H371"/>
      <c r="I371"/>
      <c r="J371"/>
      <c r="K371"/>
      <c r="L371"/>
      <c r="M371"/>
    </row>
    <row r="372" spans="3:13" s="4" customFormat="1" ht="11.25" customHeight="1">
      <c r="C372"/>
      <c r="D372"/>
      <c r="E372"/>
      <c r="F372"/>
      <c r="G372"/>
      <c r="H372"/>
      <c r="I372"/>
      <c r="J372"/>
      <c r="K372"/>
      <c r="L372"/>
      <c r="M372"/>
    </row>
    <row r="373" spans="3:13" s="4" customFormat="1" ht="11.25" customHeight="1">
      <c r="C373"/>
      <c r="D373"/>
      <c r="E373"/>
      <c r="F373"/>
      <c r="G373"/>
      <c r="H373"/>
      <c r="I373"/>
      <c r="J373"/>
      <c r="K373"/>
      <c r="L373"/>
      <c r="M373"/>
    </row>
    <row r="374" spans="3:13" s="4" customFormat="1" ht="11.25" customHeight="1">
      <c r="C374"/>
      <c r="D374"/>
      <c r="E374"/>
      <c r="F374"/>
      <c r="G374"/>
      <c r="H374"/>
      <c r="I374"/>
      <c r="J374"/>
      <c r="K374"/>
      <c r="L374"/>
      <c r="M374"/>
    </row>
    <row r="375" spans="3:13" s="4" customFormat="1" ht="11.25" customHeight="1">
      <c r="C375"/>
      <c r="D375"/>
      <c r="E375"/>
      <c r="F375"/>
      <c r="G375"/>
      <c r="H375"/>
      <c r="I375"/>
      <c r="J375"/>
      <c r="K375"/>
      <c r="L375"/>
      <c r="M375"/>
    </row>
    <row r="376" spans="3:13" s="4" customFormat="1" ht="11.25" customHeight="1">
      <c r="C376"/>
      <c r="D376"/>
      <c r="E376"/>
      <c r="F376"/>
      <c r="G376"/>
      <c r="H376"/>
      <c r="I376"/>
      <c r="J376"/>
      <c r="K376"/>
      <c r="L376"/>
      <c r="M376"/>
    </row>
    <row r="377" spans="3:13" s="4" customFormat="1" ht="11.25" customHeight="1">
      <c r="C377"/>
      <c r="D377"/>
      <c r="E377"/>
      <c r="F377"/>
      <c r="G377"/>
      <c r="H377"/>
      <c r="I377"/>
      <c r="J377"/>
      <c r="K377"/>
      <c r="L377"/>
      <c r="M377"/>
    </row>
    <row r="378" spans="3:13" s="4" customFormat="1" ht="11.25" customHeight="1">
      <c r="C378"/>
      <c r="D378"/>
      <c r="E378"/>
      <c r="F378"/>
      <c r="G378"/>
      <c r="H378"/>
      <c r="I378"/>
      <c r="J378"/>
      <c r="K378"/>
      <c r="L378"/>
      <c r="M378"/>
    </row>
    <row r="379" spans="3:13" s="4" customFormat="1" ht="11.25" customHeight="1">
      <c r="C379"/>
      <c r="D379"/>
      <c r="E379"/>
      <c r="F379"/>
      <c r="G379"/>
      <c r="H379"/>
      <c r="I379"/>
      <c r="J379"/>
      <c r="K379"/>
      <c r="L379"/>
      <c r="M379"/>
    </row>
    <row r="380" spans="3:13" s="4" customFormat="1" ht="11.25" customHeight="1">
      <c r="C380"/>
      <c r="D380"/>
      <c r="E380"/>
      <c r="F380"/>
      <c r="G380"/>
      <c r="H380"/>
      <c r="I380"/>
      <c r="J380"/>
      <c r="K380"/>
      <c r="L380"/>
      <c r="M380"/>
    </row>
    <row r="381" spans="3:13" s="4" customFormat="1" ht="11.25" customHeight="1">
      <c r="C381"/>
      <c r="D381"/>
      <c r="E381"/>
      <c r="F381"/>
      <c r="G381"/>
      <c r="H381"/>
      <c r="I381"/>
      <c r="J381"/>
      <c r="K381"/>
      <c r="L381"/>
      <c r="M381"/>
    </row>
    <row r="382" spans="3:13" s="4" customFormat="1" ht="11.25" customHeight="1">
      <c r="C382"/>
      <c r="D382"/>
      <c r="E382"/>
      <c r="F382"/>
      <c r="G382"/>
      <c r="H382"/>
      <c r="I382"/>
      <c r="J382"/>
      <c r="K382"/>
      <c r="L382"/>
      <c r="M382"/>
    </row>
    <row r="383" spans="3:13" s="4" customFormat="1" ht="11.25" customHeight="1">
      <c r="C383"/>
      <c r="D383"/>
      <c r="E383"/>
      <c r="F383"/>
      <c r="G383"/>
      <c r="H383"/>
      <c r="I383"/>
      <c r="J383"/>
      <c r="K383"/>
      <c r="L383"/>
      <c r="M383"/>
    </row>
    <row r="384" spans="3:13" s="4" customFormat="1" ht="11.25" customHeight="1">
      <c r="C384"/>
      <c r="D384"/>
      <c r="E384"/>
      <c r="F384"/>
      <c r="G384"/>
      <c r="H384"/>
      <c r="I384"/>
      <c r="J384"/>
      <c r="K384"/>
      <c r="L384"/>
      <c r="M384"/>
    </row>
    <row r="385" spans="3:13" s="4" customFormat="1" ht="11.25" customHeight="1">
      <c r="C385"/>
      <c r="D385"/>
      <c r="E385"/>
      <c r="F385"/>
      <c r="G385"/>
      <c r="H385"/>
      <c r="I385"/>
      <c r="J385"/>
      <c r="K385"/>
      <c r="L385"/>
      <c r="M385"/>
    </row>
    <row r="386" spans="3:13" s="4" customFormat="1" ht="11.25" customHeight="1">
      <c r="C386"/>
      <c r="D386"/>
      <c r="E386"/>
      <c r="F386"/>
      <c r="G386"/>
      <c r="H386"/>
      <c r="I386"/>
      <c r="J386"/>
      <c r="K386"/>
      <c r="L386"/>
      <c r="M386"/>
    </row>
    <row r="387" spans="3:13" s="4" customFormat="1" ht="11.25" customHeight="1">
      <c r="C387"/>
      <c r="D387"/>
      <c r="E387"/>
      <c r="F387"/>
      <c r="G387"/>
      <c r="H387"/>
      <c r="I387"/>
      <c r="J387"/>
      <c r="K387"/>
      <c r="L387"/>
      <c r="M387"/>
    </row>
    <row r="388" spans="3:13" s="4" customFormat="1" ht="11.25" customHeight="1">
      <c r="C388"/>
      <c r="D388"/>
      <c r="E388"/>
      <c r="F388"/>
      <c r="G388"/>
      <c r="H388"/>
      <c r="I388"/>
      <c r="J388"/>
      <c r="K388"/>
      <c r="L388"/>
      <c r="M388"/>
    </row>
    <row r="389" spans="3:13" s="4" customFormat="1" ht="11.25" customHeight="1">
      <c r="C389"/>
      <c r="D389"/>
      <c r="E389"/>
      <c r="F389"/>
      <c r="G389"/>
      <c r="H389"/>
      <c r="I389"/>
      <c r="J389"/>
      <c r="K389"/>
      <c r="L389"/>
      <c r="M389"/>
    </row>
    <row r="390" spans="3:13" s="4" customFormat="1" ht="11.25" customHeight="1">
      <c r="C390"/>
      <c r="D390"/>
      <c r="E390"/>
      <c r="F390"/>
      <c r="G390"/>
      <c r="H390"/>
      <c r="I390"/>
      <c r="J390"/>
      <c r="K390"/>
      <c r="L390"/>
      <c r="M390"/>
    </row>
    <row r="391" spans="3:13" s="4" customFormat="1" ht="11.25" customHeight="1">
      <c r="C391"/>
      <c r="D391"/>
      <c r="E391"/>
      <c r="F391"/>
      <c r="G391"/>
      <c r="H391"/>
      <c r="I391"/>
      <c r="J391"/>
      <c r="K391"/>
      <c r="L391"/>
      <c r="M391"/>
    </row>
    <row r="392" spans="3:13" s="4" customFormat="1" ht="11.25" customHeight="1">
      <c r="C392"/>
      <c r="D392"/>
      <c r="E392"/>
      <c r="F392"/>
      <c r="G392"/>
      <c r="H392"/>
      <c r="I392"/>
      <c r="J392"/>
      <c r="K392"/>
      <c r="L392"/>
      <c r="M392"/>
    </row>
    <row r="393" spans="3:13" s="4" customFormat="1" ht="11.25" customHeight="1">
      <c r="C393"/>
      <c r="D393"/>
      <c r="E393"/>
      <c r="F393"/>
      <c r="G393"/>
      <c r="H393"/>
      <c r="I393"/>
      <c r="J393"/>
      <c r="K393"/>
      <c r="L393"/>
      <c r="M393"/>
    </row>
    <row r="394" spans="3:13" s="4" customFormat="1" ht="11.25" customHeight="1">
      <c r="C394"/>
      <c r="D394"/>
      <c r="E394"/>
      <c r="F394"/>
      <c r="G394"/>
      <c r="H394"/>
      <c r="I394"/>
      <c r="J394"/>
      <c r="K394"/>
      <c r="L394"/>
      <c r="M394"/>
    </row>
    <row r="395" spans="3:13" s="4" customFormat="1" ht="11.25" customHeight="1">
      <c r="C395"/>
      <c r="D395"/>
      <c r="E395"/>
      <c r="F395"/>
      <c r="G395"/>
      <c r="H395"/>
      <c r="I395"/>
      <c r="J395"/>
      <c r="K395"/>
      <c r="L395"/>
      <c r="M395"/>
    </row>
    <row r="396" spans="3:13" s="4" customFormat="1" ht="11.25" customHeight="1">
      <c r="C396"/>
      <c r="D396"/>
      <c r="E396"/>
      <c r="F396"/>
      <c r="G396"/>
      <c r="H396"/>
      <c r="I396"/>
      <c r="J396"/>
      <c r="K396"/>
      <c r="L396"/>
      <c r="M396"/>
    </row>
    <row r="397" spans="3:13" s="4" customFormat="1" ht="11.25" customHeight="1">
      <c r="C397"/>
      <c r="D397"/>
      <c r="E397"/>
      <c r="F397"/>
      <c r="G397"/>
      <c r="H397"/>
      <c r="I397"/>
      <c r="J397"/>
      <c r="K397"/>
      <c r="L397"/>
      <c r="M397"/>
    </row>
    <row r="398" spans="3:13" s="4" customFormat="1" ht="11.25" customHeight="1">
      <c r="C398"/>
      <c r="D398"/>
      <c r="E398"/>
      <c r="F398"/>
      <c r="G398"/>
      <c r="H398"/>
      <c r="I398"/>
      <c r="J398"/>
      <c r="K398"/>
      <c r="L398"/>
      <c r="M398"/>
    </row>
    <row r="399" spans="3:13" s="4" customFormat="1" ht="11.25" customHeight="1">
      <c r="C399"/>
      <c r="D399"/>
      <c r="E399"/>
      <c r="F399"/>
      <c r="G399"/>
      <c r="H399"/>
      <c r="I399"/>
      <c r="J399"/>
      <c r="K399"/>
      <c r="L399"/>
      <c r="M399"/>
    </row>
    <row r="400" spans="3:13" s="4" customFormat="1" ht="11.25" customHeight="1">
      <c r="C400"/>
      <c r="D400"/>
      <c r="E400"/>
      <c r="F400"/>
      <c r="G400"/>
      <c r="H400"/>
      <c r="I400"/>
      <c r="J400"/>
      <c r="K400"/>
      <c r="L400"/>
      <c r="M400"/>
    </row>
    <row r="401" spans="3:13" s="4" customFormat="1" ht="11.25" customHeight="1">
      <c r="C401"/>
      <c r="D401"/>
      <c r="E401"/>
      <c r="F401"/>
      <c r="G401"/>
      <c r="H401"/>
      <c r="I401"/>
      <c r="J401"/>
      <c r="K401"/>
      <c r="L401"/>
      <c r="M401"/>
    </row>
    <row r="402" spans="3:13" s="4" customFormat="1" ht="11.25" customHeight="1">
      <c r="C402"/>
      <c r="D402"/>
      <c r="E402"/>
      <c r="F402"/>
      <c r="G402"/>
      <c r="H402"/>
      <c r="I402"/>
      <c r="J402"/>
      <c r="K402"/>
      <c r="L402"/>
      <c r="M402"/>
    </row>
    <row r="403" spans="3:13" s="4" customFormat="1" ht="11.25" customHeight="1">
      <c r="C403"/>
      <c r="D403"/>
      <c r="E403"/>
      <c r="F403"/>
      <c r="G403"/>
      <c r="H403"/>
      <c r="I403"/>
      <c r="J403"/>
      <c r="K403"/>
      <c r="L403"/>
      <c r="M403"/>
    </row>
    <row r="404" spans="3:13" s="4" customFormat="1" ht="11.25" customHeight="1">
      <c r="C404"/>
      <c r="D404"/>
      <c r="E404"/>
      <c r="F404"/>
      <c r="G404"/>
      <c r="H404"/>
      <c r="I404"/>
      <c r="J404"/>
      <c r="K404"/>
      <c r="L404"/>
      <c r="M404"/>
    </row>
    <row r="405" spans="3:13" s="4" customFormat="1" ht="11.25" customHeight="1">
      <c r="C405"/>
      <c r="D405"/>
      <c r="E405"/>
      <c r="F405"/>
      <c r="G405"/>
      <c r="H405"/>
      <c r="I405"/>
      <c r="J405"/>
      <c r="K405"/>
      <c r="L405"/>
      <c r="M405"/>
    </row>
    <row r="406" spans="3:13" s="4" customFormat="1" ht="11.25" customHeight="1">
      <c r="C406"/>
      <c r="D406"/>
      <c r="E406"/>
      <c r="F406"/>
      <c r="G406"/>
      <c r="H406"/>
      <c r="I406"/>
      <c r="J406"/>
      <c r="K406"/>
      <c r="L406"/>
      <c r="M406"/>
    </row>
    <row r="407" spans="3:13" s="4" customFormat="1" ht="11.25" customHeight="1">
      <c r="C407"/>
      <c r="D407"/>
      <c r="E407"/>
      <c r="F407"/>
      <c r="G407"/>
      <c r="H407"/>
      <c r="I407"/>
      <c r="J407"/>
      <c r="K407"/>
      <c r="L407"/>
      <c r="M407"/>
    </row>
    <row r="408" spans="3:13" s="4" customFormat="1" ht="11.25" customHeight="1">
      <c r="C408"/>
      <c r="D408"/>
      <c r="E408"/>
      <c r="F408"/>
      <c r="G408"/>
      <c r="H408"/>
      <c r="I408"/>
      <c r="J408"/>
      <c r="K408"/>
      <c r="L408"/>
      <c r="M408"/>
    </row>
    <row r="409" spans="3:13" s="4" customFormat="1" ht="11.25" customHeight="1">
      <c r="C409"/>
      <c r="D409"/>
      <c r="E409"/>
      <c r="F409"/>
      <c r="G409"/>
      <c r="H409"/>
      <c r="I409"/>
      <c r="J409"/>
      <c r="K409"/>
      <c r="L409"/>
      <c r="M409"/>
    </row>
    <row r="410" spans="3:13" s="4" customFormat="1" ht="11.25" customHeight="1">
      <c r="C410"/>
      <c r="D410"/>
      <c r="E410"/>
      <c r="F410"/>
      <c r="G410"/>
      <c r="H410"/>
      <c r="I410"/>
      <c r="J410"/>
      <c r="K410"/>
      <c r="L410"/>
      <c r="M410"/>
    </row>
    <row r="411" spans="3:13" s="4" customFormat="1" ht="11.25" customHeight="1">
      <c r="C411"/>
      <c r="D411"/>
      <c r="E411"/>
      <c r="F411"/>
      <c r="G411"/>
      <c r="H411"/>
      <c r="I411"/>
      <c r="J411"/>
      <c r="K411"/>
      <c r="L411"/>
      <c r="M411"/>
    </row>
    <row r="412" spans="3:13" s="4" customFormat="1" ht="11.25" customHeight="1">
      <c r="C412"/>
      <c r="D412"/>
      <c r="E412"/>
      <c r="F412"/>
      <c r="G412"/>
      <c r="H412"/>
      <c r="I412"/>
      <c r="J412"/>
      <c r="K412"/>
      <c r="L412"/>
      <c r="M412"/>
    </row>
    <row r="413" spans="3:13" s="4" customFormat="1" ht="11.25" customHeight="1">
      <c r="C413"/>
      <c r="D413"/>
      <c r="E413"/>
      <c r="F413"/>
      <c r="G413"/>
      <c r="H413"/>
      <c r="I413"/>
      <c r="J413"/>
      <c r="K413"/>
      <c r="L413"/>
      <c r="M413"/>
    </row>
    <row r="414" spans="3:13" s="4" customFormat="1" ht="11.25" customHeight="1">
      <c r="C414"/>
      <c r="D414"/>
      <c r="E414"/>
      <c r="F414"/>
      <c r="G414"/>
      <c r="H414"/>
      <c r="I414"/>
      <c r="J414"/>
      <c r="K414"/>
      <c r="L414"/>
      <c r="M414"/>
    </row>
    <row r="415" spans="3:13" s="4" customFormat="1" ht="11.25" customHeight="1">
      <c r="C415"/>
      <c r="D415"/>
      <c r="E415"/>
      <c r="F415"/>
      <c r="G415"/>
      <c r="H415"/>
      <c r="I415"/>
      <c r="J415"/>
      <c r="K415"/>
      <c r="L415"/>
      <c r="M415"/>
    </row>
    <row r="416" spans="3:13" s="4" customFormat="1" ht="11.25" customHeight="1">
      <c r="C416"/>
      <c r="D416"/>
      <c r="E416"/>
      <c r="F416"/>
      <c r="G416"/>
      <c r="H416"/>
      <c r="I416"/>
      <c r="J416"/>
      <c r="K416"/>
      <c r="L416"/>
      <c r="M416"/>
    </row>
    <row r="417" spans="3:13" s="4" customFormat="1" ht="11.25" customHeight="1">
      <c r="C417"/>
      <c r="D417"/>
      <c r="E417"/>
      <c r="F417"/>
      <c r="G417"/>
      <c r="H417"/>
      <c r="I417"/>
      <c r="J417"/>
      <c r="K417"/>
      <c r="L417"/>
      <c r="M417"/>
    </row>
    <row r="418" spans="3:13" s="4" customFormat="1" ht="11.25" customHeight="1">
      <c r="C418"/>
      <c r="D418"/>
      <c r="E418"/>
      <c r="F418"/>
      <c r="G418"/>
      <c r="H418"/>
      <c r="I418"/>
      <c r="J418"/>
      <c r="K418"/>
      <c r="L418"/>
      <c r="M418"/>
    </row>
    <row r="419" spans="3:13" s="4" customFormat="1" ht="11.25" customHeight="1">
      <c r="C419"/>
      <c r="D419"/>
      <c r="E419"/>
      <c r="F419"/>
      <c r="G419"/>
      <c r="H419"/>
      <c r="I419"/>
      <c r="J419"/>
      <c r="K419"/>
      <c r="L419"/>
      <c r="M419"/>
    </row>
    <row r="420" spans="3:13" s="4" customFormat="1" ht="11.25" customHeight="1">
      <c r="C420"/>
      <c r="D420"/>
      <c r="E420"/>
      <c r="F420"/>
      <c r="G420"/>
      <c r="H420"/>
      <c r="I420"/>
      <c r="J420"/>
      <c r="K420"/>
      <c r="L420"/>
      <c r="M420"/>
    </row>
    <row r="421" spans="3:13" s="4" customFormat="1" ht="11.25" customHeight="1">
      <c r="C421"/>
      <c r="D421"/>
      <c r="E421"/>
      <c r="F421"/>
      <c r="G421"/>
      <c r="H421"/>
      <c r="I421"/>
      <c r="J421"/>
      <c r="K421"/>
      <c r="L421"/>
      <c r="M421"/>
    </row>
    <row r="422" spans="3:13" s="4" customFormat="1" ht="11.25" customHeight="1">
      <c r="C422"/>
      <c r="D422"/>
      <c r="E422"/>
      <c r="F422"/>
      <c r="G422"/>
      <c r="H422"/>
      <c r="I422"/>
      <c r="J422"/>
      <c r="K422"/>
      <c r="L422"/>
      <c r="M422"/>
    </row>
    <row r="423" spans="3:13" s="4" customFormat="1" ht="11.25" customHeight="1">
      <c r="C423"/>
      <c r="D423"/>
      <c r="E423"/>
      <c r="F423"/>
      <c r="G423"/>
      <c r="H423"/>
      <c r="I423"/>
      <c r="J423"/>
      <c r="K423"/>
      <c r="L423"/>
      <c r="M423"/>
    </row>
    <row r="424" spans="3:13" s="4" customFormat="1" ht="11.25" customHeight="1">
      <c r="C424"/>
      <c r="D424"/>
      <c r="E424"/>
      <c r="F424"/>
      <c r="G424"/>
      <c r="H424"/>
      <c r="I424"/>
      <c r="J424"/>
      <c r="K424"/>
      <c r="L424"/>
      <c r="M424"/>
    </row>
    <row r="425" spans="3:13" s="4" customFormat="1" ht="11.25" customHeight="1">
      <c r="C425"/>
      <c r="D425"/>
      <c r="E425"/>
      <c r="F425"/>
      <c r="G425"/>
      <c r="H425"/>
      <c r="I425"/>
      <c r="J425"/>
      <c r="K425"/>
      <c r="L425"/>
      <c r="M425"/>
    </row>
    <row r="426" spans="3:13" s="4" customFormat="1" ht="11.25" customHeight="1">
      <c r="C426"/>
      <c r="D426"/>
      <c r="E426"/>
      <c r="F426"/>
      <c r="G426"/>
      <c r="H426"/>
      <c r="I426"/>
      <c r="J426"/>
      <c r="K426"/>
      <c r="L426"/>
      <c r="M426"/>
    </row>
    <row r="427" spans="3:13" s="4" customFormat="1" ht="11.25" customHeight="1">
      <c r="C427"/>
      <c r="D427"/>
      <c r="E427"/>
      <c r="F427"/>
      <c r="G427"/>
      <c r="H427"/>
      <c r="I427"/>
      <c r="J427"/>
      <c r="K427"/>
      <c r="L427"/>
      <c r="M427"/>
    </row>
    <row r="428" spans="3:13" s="4" customFormat="1" ht="11.25" customHeight="1">
      <c r="C428"/>
      <c r="D428"/>
      <c r="E428"/>
      <c r="F428"/>
      <c r="G428"/>
      <c r="H428"/>
      <c r="I428"/>
      <c r="J428"/>
      <c r="K428"/>
      <c r="L428"/>
      <c r="M428"/>
    </row>
    <row r="429" spans="3:13" s="4" customFormat="1" ht="11.25" customHeight="1">
      <c r="C429"/>
      <c r="D429"/>
      <c r="E429"/>
      <c r="F429"/>
      <c r="G429"/>
      <c r="H429"/>
      <c r="I429"/>
      <c r="J429"/>
      <c r="K429"/>
      <c r="L429"/>
      <c r="M429"/>
    </row>
    <row r="430" spans="3:13" s="4" customFormat="1" ht="11.25" customHeight="1">
      <c r="C430"/>
      <c r="D430"/>
      <c r="E430"/>
      <c r="F430"/>
      <c r="G430"/>
      <c r="H430"/>
      <c r="I430"/>
      <c r="J430"/>
      <c r="K430"/>
      <c r="L430"/>
      <c r="M430"/>
    </row>
    <row r="431" spans="3:13" s="4" customFormat="1" ht="11.25" customHeight="1">
      <c r="C431"/>
      <c r="D431"/>
      <c r="E431"/>
      <c r="F431"/>
      <c r="G431"/>
      <c r="H431"/>
      <c r="I431"/>
      <c r="J431"/>
      <c r="K431"/>
      <c r="L431"/>
      <c r="M431"/>
    </row>
    <row r="432" spans="3:13" s="4" customFormat="1" ht="11.25" customHeight="1">
      <c r="C432"/>
      <c r="D432"/>
      <c r="E432"/>
      <c r="F432"/>
      <c r="G432"/>
      <c r="H432"/>
      <c r="I432"/>
      <c r="J432"/>
      <c r="K432"/>
      <c r="L432"/>
      <c r="M432"/>
    </row>
    <row r="433" spans="3:13" s="4" customFormat="1" ht="11.25" customHeight="1">
      <c r="C433"/>
      <c r="D433"/>
      <c r="E433"/>
      <c r="F433"/>
      <c r="G433"/>
      <c r="H433"/>
      <c r="I433"/>
      <c r="J433"/>
      <c r="K433"/>
      <c r="L433"/>
      <c r="M433"/>
    </row>
    <row r="434" spans="3:13" s="4" customFormat="1" ht="11.25" customHeight="1">
      <c r="C434"/>
      <c r="D434"/>
      <c r="E434"/>
      <c r="F434"/>
      <c r="G434"/>
      <c r="H434"/>
      <c r="I434"/>
      <c r="J434"/>
      <c r="K434"/>
      <c r="L434"/>
      <c r="M434"/>
    </row>
    <row r="435" spans="3:13" s="4" customFormat="1" ht="11.25" customHeight="1">
      <c r="C435"/>
      <c r="D435"/>
      <c r="E435"/>
      <c r="F435"/>
      <c r="G435"/>
      <c r="H435"/>
      <c r="I435"/>
      <c r="J435"/>
      <c r="K435"/>
      <c r="L435"/>
      <c r="M435"/>
    </row>
    <row r="436" spans="3:13" s="4" customFormat="1" ht="11.25" customHeight="1">
      <c r="C436"/>
      <c r="D436"/>
      <c r="E436"/>
      <c r="F436"/>
      <c r="G436"/>
      <c r="H436"/>
      <c r="I436"/>
      <c r="J436"/>
      <c r="K436"/>
      <c r="L436"/>
      <c r="M436"/>
    </row>
    <row r="437" spans="3:13" s="4" customFormat="1" ht="11.25" customHeight="1">
      <c r="C437"/>
      <c r="D437"/>
      <c r="E437"/>
      <c r="F437"/>
      <c r="G437"/>
      <c r="H437"/>
      <c r="I437"/>
      <c r="J437"/>
      <c r="K437"/>
      <c r="L437"/>
      <c r="M437"/>
    </row>
    <row r="438" spans="3:13" s="4" customFormat="1" ht="11.25" customHeight="1">
      <c r="C438"/>
      <c r="D438"/>
      <c r="E438"/>
      <c r="F438"/>
      <c r="G438"/>
      <c r="H438"/>
      <c r="I438"/>
      <c r="J438"/>
      <c r="K438"/>
      <c r="L438"/>
      <c r="M438"/>
    </row>
    <row r="439" spans="3:13" s="4" customFormat="1" ht="11.25" customHeight="1">
      <c r="C439"/>
      <c r="D439"/>
      <c r="E439"/>
      <c r="F439"/>
      <c r="G439"/>
      <c r="H439"/>
      <c r="I439"/>
      <c r="J439"/>
      <c r="K439"/>
      <c r="L439"/>
      <c r="M439"/>
    </row>
    <row r="440" spans="3:13" s="4" customFormat="1" ht="11.25" customHeight="1">
      <c r="C440"/>
      <c r="D440"/>
      <c r="E440"/>
      <c r="F440"/>
      <c r="G440"/>
      <c r="H440"/>
      <c r="I440"/>
      <c r="J440"/>
      <c r="K440"/>
      <c r="L440"/>
      <c r="M440"/>
    </row>
    <row r="441" spans="3:13" s="4" customFormat="1" ht="11.25" customHeight="1">
      <c r="C441"/>
      <c r="D441"/>
      <c r="E441"/>
      <c r="F441"/>
      <c r="G441"/>
      <c r="H441"/>
      <c r="I441"/>
      <c r="J441"/>
      <c r="K441"/>
      <c r="L441"/>
      <c r="M441"/>
    </row>
    <row r="442" spans="3:13" s="4" customFormat="1" ht="11.25" customHeight="1">
      <c r="C442"/>
      <c r="D442"/>
      <c r="E442"/>
      <c r="F442"/>
      <c r="G442"/>
      <c r="H442"/>
      <c r="I442"/>
      <c r="J442"/>
      <c r="K442"/>
      <c r="L442"/>
      <c r="M442"/>
    </row>
    <row r="443" spans="3:13" s="4" customFormat="1" ht="11.25" customHeight="1">
      <c r="C443"/>
      <c r="D443"/>
      <c r="E443"/>
      <c r="F443"/>
      <c r="G443"/>
      <c r="H443"/>
      <c r="I443"/>
      <c r="J443"/>
      <c r="K443"/>
      <c r="L443"/>
      <c r="M443"/>
    </row>
    <row r="444" spans="3:13" s="4" customFormat="1" ht="11.25" customHeight="1">
      <c r="C444"/>
      <c r="D444"/>
      <c r="E444"/>
      <c r="F444"/>
      <c r="G444"/>
      <c r="H444"/>
      <c r="I444"/>
      <c r="J444"/>
      <c r="K444"/>
      <c r="L444"/>
      <c r="M444"/>
    </row>
    <row r="445" spans="3:13" s="4" customFormat="1" ht="11.25" customHeight="1">
      <c r="C445"/>
      <c r="D445"/>
      <c r="E445"/>
      <c r="F445"/>
      <c r="G445"/>
      <c r="H445"/>
      <c r="I445"/>
      <c r="J445"/>
      <c r="K445"/>
      <c r="L445"/>
      <c r="M445"/>
    </row>
    <row r="446" spans="3:13" s="4" customFormat="1" ht="11.25" customHeight="1">
      <c r="C446"/>
      <c r="D446"/>
      <c r="E446"/>
      <c r="F446"/>
      <c r="G446"/>
      <c r="H446"/>
      <c r="I446"/>
      <c r="J446"/>
      <c r="K446"/>
      <c r="L446"/>
      <c r="M446"/>
    </row>
    <row r="447" spans="3:13" s="4" customFormat="1" ht="11.25" customHeight="1">
      <c r="C447"/>
      <c r="D447"/>
      <c r="E447"/>
      <c r="F447"/>
      <c r="G447"/>
      <c r="H447"/>
      <c r="I447"/>
      <c r="J447"/>
      <c r="K447"/>
      <c r="L447"/>
      <c r="M447"/>
    </row>
    <row r="448" spans="3:13" s="4" customFormat="1" ht="11.25" customHeight="1">
      <c r="C448"/>
      <c r="D448"/>
      <c r="E448"/>
      <c r="F448"/>
      <c r="G448"/>
      <c r="H448"/>
      <c r="I448"/>
      <c r="J448"/>
      <c r="K448"/>
      <c r="L448"/>
      <c r="M448"/>
    </row>
    <row r="449" spans="3:13" s="4" customFormat="1" ht="11.25" customHeight="1">
      <c r="C449"/>
      <c r="D449"/>
      <c r="E449"/>
      <c r="F449"/>
      <c r="G449"/>
      <c r="H449"/>
      <c r="I449"/>
      <c r="J449"/>
      <c r="K449"/>
      <c r="L449"/>
      <c r="M449"/>
    </row>
    <row r="450" spans="3:13" s="4" customFormat="1" ht="11.25" customHeight="1">
      <c r="C450"/>
      <c r="D450"/>
      <c r="E450"/>
      <c r="F450"/>
      <c r="G450"/>
      <c r="H450"/>
      <c r="I450"/>
      <c r="J450"/>
      <c r="K450"/>
      <c r="L450"/>
      <c r="M450"/>
    </row>
    <row r="451" spans="3:13" s="4" customFormat="1" ht="11.25" customHeight="1">
      <c r="C451"/>
      <c r="D451"/>
      <c r="E451"/>
      <c r="F451"/>
      <c r="G451"/>
      <c r="H451"/>
      <c r="I451"/>
      <c r="J451"/>
      <c r="K451"/>
      <c r="L451"/>
      <c r="M451"/>
    </row>
    <row r="452" spans="3:13" s="4" customFormat="1" ht="11.25" customHeight="1">
      <c r="C452"/>
      <c r="D452"/>
      <c r="E452"/>
      <c r="F452"/>
      <c r="G452"/>
      <c r="H452"/>
      <c r="I452"/>
      <c r="J452"/>
      <c r="K452"/>
      <c r="L452"/>
      <c r="M452"/>
    </row>
    <row r="453" spans="3:13" s="4" customFormat="1" ht="11.25" customHeight="1">
      <c r="C453"/>
      <c r="D453"/>
      <c r="E453"/>
      <c r="F453"/>
      <c r="G453"/>
      <c r="H453"/>
      <c r="I453"/>
      <c r="J453"/>
      <c r="K453"/>
      <c r="L453"/>
      <c r="M453"/>
    </row>
    <row r="454" spans="3:13" s="4" customFormat="1" ht="11.25" customHeight="1">
      <c r="C454"/>
      <c r="D454"/>
      <c r="E454"/>
      <c r="F454"/>
      <c r="G454"/>
      <c r="H454"/>
      <c r="I454"/>
      <c r="J454"/>
      <c r="K454"/>
      <c r="L454"/>
      <c r="M454"/>
    </row>
    <row r="455" spans="3:13" s="4" customFormat="1" ht="11.25" customHeight="1">
      <c r="C455"/>
      <c r="D455"/>
      <c r="E455"/>
      <c r="F455"/>
      <c r="G455"/>
      <c r="H455"/>
      <c r="I455"/>
      <c r="J455"/>
      <c r="K455"/>
      <c r="L455"/>
      <c r="M455"/>
    </row>
    <row r="456" spans="3:13" s="4" customFormat="1" ht="11.25" customHeight="1">
      <c r="C456"/>
      <c r="D456"/>
      <c r="E456"/>
      <c r="F456"/>
      <c r="G456"/>
      <c r="H456"/>
      <c r="I456"/>
      <c r="J456"/>
      <c r="K456"/>
      <c r="L456"/>
      <c r="M456"/>
    </row>
    <row r="457" spans="3:13" s="4" customFormat="1" ht="11.25" customHeight="1">
      <c r="C457"/>
      <c r="D457"/>
      <c r="E457"/>
      <c r="F457"/>
      <c r="G457"/>
      <c r="H457"/>
      <c r="I457"/>
      <c r="J457"/>
      <c r="K457"/>
      <c r="L457"/>
      <c r="M457"/>
    </row>
    <row r="458" spans="3:13" s="4" customFormat="1" ht="11.25" customHeight="1">
      <c r="C458"/>
      <c r="D458"/>
      <c r="E458"/>
      <c r="F458"/>
      <c r="G458"/>
      <c r="H458"/>
      <c r="I458"/>
      <c r="J458"/>
      <c r="K458"/>
      <c r="L458"/>
      <c r="M458"/>
    </row>
    <row r="459" spans="3:13" s="4" customFormat="1" ht="11.25" customHeight="1">
      <c r="C459"/>
      <c r="D459"/>
      <c r="E459"/>
      <c r="F459"/>
      <c r="G459"/>
      <c r="H459"/>
      <c r="I459"/>
      <c r="J459"/>
      <c r="K459"/>
      <c r="L459"/>
      <c r="M459"/>
    </row>
    <row r="460" spans="3:13" s="4" customFormat="1" ht="11.25" customHeight="1">
      <c r="C460"/>
      <c r="D460"/>
      <c r="E460"/>
      <c r="F460"/>
      <c r="G460"/>
      <c r="H460"/>
      <c r="I460"/>
      <c r="J460"/>
      <c r="K460"/>
      <c r="L460"/>
      <c r="M460"/>
    </row>
    <row r="461" spans="3:13" s="4" customFormat="1" ht="11.25" customHeight="1">
      <c r="C461"/>
      <c r="D461"/>
      <c r="E461"/>
      <c r="F461"/>
      <c r="G461"/>
      <c r="H461"/>
      <c r="I461"/>
      <c r="J461"/>
      <c r="K461"/>
      <c r="L461"/>
      <c r="M461"/>
    </row>
    <row r="462" spans="3:13" s="4" customFormat="1" ht="11.25" customHeight="1">
      <c r="C462"/>
      <c r="D462"/>
      <c r="E462"/>
      <c r="F462"/>
      <c r="G462"/>
      <c r="H462"/>
      <c r="I462"/>
      <c r="J462"/>
      <c r="K462"/>
      <c r="L462"/>
      <c r="M462"/>
    </row>
    <row r="463" spans="3:13" s="4" customFormat="1" ht="11.25" customHeight="1">
      <c r="C463"/>
      <c r="D463"/>
      <c r="E463"/>
      <c r="F463"/>
      <c r="G463"/>
      <c r="H463"/>
      <c r="I463"/>
      <c r="J463"/>
      <c r="K463"/>
      <c r="L463"/>
      <c r="M463"/>
    </row>
    <row r="464" spans="3:13" s="4" customFormat="1" ht="11.25" customHeight="1">
      <c r="C464"/>
      <c r="D464"/>
      <c r="E464"/>
      <c r="F464"/>
      <c r="G464"/>
      <c r="H464"/>
      <c r="I464"/>
      <c r="J464"/>
      <c r="K464"/>
      <c r="L464"/>
      <c r="M464"/>
    </row>
    <row r="465" spans="3:13" s="4" customFormat="1" ht="11.25" customHeight="1">
      <c r="C465"/>
      <c r="D465"/>
      <c r="E465"/>
      <c r="F465"/>
      <c r="G465"/>
      <c r="H465"/>
      <c r="I465"/>
      <c r="J465"/>
      <c r="K465"/>
      <c r="L465"/>
      <c r="M465"/>
    </row>
    <row r="466" spans="3:13" s="4" customFormat="1" ht="11.25" customHeight="1">
      <c r="C466"/>
      <c r="D466"/>
      <c r="E466"/>
      <c r="F466"/>
      <c r="G466"/>
      <c r="H466"/>
      <c r="I466"/>
      <c r="J466"/>
      <c r="K466"/>
      <c r="L466"/>
      <c r="M466"/>
    </row>
    <row r="467" spans="3:13" s="4" customFormat="1" ht="11.25" customHeight="1">
      <c r="C467"/>
      <c r="D467"/>
      <c r="E467"/>
      <c r="F467"/>
      <c r="G467"/>
      <c r="H467"/>
      <c r="I467"/>
      <c r="J467"/>
      <c r="K467"/>
      <c r="L467"/>
      <c r="M467"/>
    </row>
    <row r="468" spans="3:13" s="4" customFormat="1" ht="11.25" customHeight="1">
      <c r="C468"/>
      <c r="D468"/>
      <c r="E468"/>
      <c r="F468"/>
      <c r="G468"/>
      <c r="H468"/>
      <c r="I468"/>
      <c r="J468"/>
      <c r="K468"/>
      <c r="L468"/>
      <c r="M468"/>
    </row>
    <row r="469" spans="3:13" s="4" customFormat="1" ht="11.25" customHeight="1">
      <c r="C469"/>
      <c r="D469"/>
      <c r="E469"/>
      <c r="F469"/>
      <c r="G469"/>
      <c r="H469"/>
      <c r="I469"/>
      <c r="J469"/>
      <c r="K469"/>
      <c r="L469"/>
      <c r="M469"/>
    </row>
    <row r="470" spans="3:13" s="4" customFormat="1" ht="11.25" customHeight="1">
      <c r="C470"/>
      <c r="D470"/>
      <c r="E470"/>
      <c r="F470"/>
      <c r="G470"/>
      <c r="H470"/>
      <c r="I470"/>
      <c r="J470"/>
      <c r="K470"/>
      <c r="L470"/>
      <c r="M470"/>
    </row>
    <row r="471" spans="3:13" s="4" customFormat="1" ht="11.25" customHeight="1">
      <c r="C471"/>
      <c r="D471"/>
      <c r="E471"/>
      <c r="F471"/>
      <c r="G471"/>
      <c r="H471"/>
      <c r="I471"/>
      <c r="J471"/>
      <c r="K471"/>
      <c r="L471"/>
      <c r="M471"/>
    </row>
    <row r="472" spans="3:13" s="4" customFormat="1" ht="11.25" customHeight="1">
      <c r="C472"/>
      <c r="D472"/>
      <c r="E472"/>
      <c r="F472"/>
      <c r="G472"/>
      <c r="H472"/>
      <c r="I472"/>
      <c r="J472"/>
      <c r="K472"/>
      <c r="L472"/>
      <c r="M472"/>
    </row>
    <row r="473" spans="3:13" s="4" customFormat="1" ht="11.25" customHeight="1">
      <c r="C473"/>
      <c r="D473"/>
      <c r="E473"/>
      <c r="F473"/>
      <c r="G473"/>
      <c r="H473"/>
      <c r="I473"/>
      <c r="J473"/>
      <c r="K473"/>
      <c r="L473"/>
      <c r="M473"/>
    </row>
    <row r="474" spans="3:13" s="4" customFormat="1" ht="11.25" customHeight="1">
      <c r="C474"/>
      <c r="D474"/>
      <c r="E474"/>
      <c r="F474"/>
      <c r="G474"/>
      <c r="H474"/>
      <c r="I474"/>
      <c r="J474"/>
      <c r="K474"/>
      <c r="L474"/>
      <c r="M474"/>
    </row>
    <row r="475" spans="3:13" s="4" customFormat="1" ht="11.25" customHeight="1">
      <c r="C475"/>
      <c r="D475"/>
      <c r="E475"/>
      <c r="F475"/>
      <c r="G475"/>
      <c r="H475"/>
      <c r="I475"/>
      <c r="J475"/>
      <c r="K475"/>
      <c r="L475"/>
      <c r="M475"/>
    </row>
    <row r="476" spans="3:13" s="4" customFormat="1" ht="11.25" customHeight="1">
      <c r="C476"/>
      <c r="D476"/>
      <c r="E476"/>
      <c r="F476"/>
      <c r="G476"/>
      <c r="H476"/>
      <c r="I476"/>
      <c r="J476"/>
      <c r="K476"/>
      <c r="L476"/>
      <c r="M476"/>
    </row>
    <row r="477" spans="3:13" s="4" customFormat="1" ht="11.25" customHeight="1">
      <c r="C477"/>
      <c r="D477"/>
      <c r="E477"/>
      <c r="F477"/>
      <c r="G477"/>
      <c r="H477"/>
      <c r="I477"/>
      <c r="J477"/>
      <c r="K477"/>
      <c r="L477"/>
      <c r="M477"/>
    </row>
    <row r="478" spans="3:13" s="4" customFormat="1" ht="11.25" customHeight="1">
      <c r="C478"/>
      <c r="D478"/>
      <c r="E478"/>
      <c r="F478"/>
      <c r="G478"/>
      <c r="H478"/>
      <c r="I478"/>
      <c r="J478"/>
      <c r="K478"/>
      <c r="L478"/>
      <c r="M478"/>
    </row>
    <row r="479" spans="3:13" s="4" customFormat="1" ht="11.25" customHeight="1">
      <c r="C479"/>
      <c r="D479"/>
      <c r="E479"/>
      <c r="F479"/>
      <c r="G479"/>
      <c r="H479"/>
      <c r="I479"/>
      <c r="J479"/>
      <c r="K479"/>
      <c r="L479"/>
      <c r="M479"/>
    </row>
    <row r="480" spans="3:13" s="4" customFormat="1" ht="11.25" customHeight="1">
      <c r="C480"/>
      <c r="D480"/>
      <c r="E480"/>
      <c r="F480"/>
      <c r="G480"/>
      <c r="H480"/>
      <c r="I480"/>
      <c r="J480"/>
      <c r="K480"/>
      <c r="L480"/>
      <c r="M480"/>
    </row>
    <row r="481" spans="3:13" s="4" customFormat="1" ht="11.25" customHeight="1">
      <c r="C481"/>
      <c r="D481"/>
      <c r="E481"/>
      <c r="F481"/>
      <c r="G481"/>
      <c r="H481"/>
      <c r="I481"/>
      <c r="J481"/>
      <c r="K481"/>
      <c r="L481"/>
      <c r="M481"/>
    </row>
    <row r="482" spans="3:13" s="4" customFormat="1" ht="11.25" customHeight="1">
      <c r="C482"/>
      <c r="D482"/>
      <c r="E482"/>
      <c r="F482"/>
      <c r="G482"/>
      <c r="H482"/>
      <c r="I482"/>
      <c r="J482"/>
      <c r="K482"/>
      <c r="L482"/>
      <c r="M482"/>
    </row>
    <row r="483" spans="3:13" s="4" customFormat="1" ht="11.25" customHeight="1">
      <c r="C483"/>
      <c r="D483"/>
      <c r="E483"/>
      <c r="F483"/>
      <c r="G483"/>
      <c r="H483"/>
      <c r="I483"/>
      <c r="J483"/>
      <c r="K483"/>
      <c r="L483"/>
      <c r="M483"/>
    </row>
    <row r="484" spans="3:13" s="4" customFormat="1" ht="11.25" customHeight="1">
      <c r="C484"/>
      <c r="D484"/>
      <c r="E484"/>
      <c r="F484"/>
      <c r="G484"/>
      <c r="H484"/>
      <c r="I484"/>
      <c r="J484"/>
      <c r="K484"/>
      <c r="L484"/>
      <c r="M484"/>
    </row>
    <row r="485" spans="3:13" s="4" customFormat="1" ht="11.25" customHeight="1">
      <c r="C485"/>
      <c r="D485"/>
      <c r="E485"/>
      <c r="F485"/>
      <c r="G485"/>
      <c r="H485"/>
      <c r="I485"/>
      <c r="J485"/>
      <c r="K485"/>
      <c r="L485"/>
      <c r="M485"/>
    </row>
    <row r="486" spans="3:13" s="4" customFormat="1" ht="11.25" customHeight="1">
      <c r="C486"/>
      <c r="D486"/>
      <c r="E486"/>
      <c r="F486"/>
      <c r="G486"/>
      <c r="H486"/>
      <c r="I486"/>
      <c r="J486"/>
      <c r="K486"/>
      <c r="L486"/>
      <c r="M486"/>
    </row>
    <row r="487" spans="3:13" s="4" customFormat="1" ht="11.25" customHeight="1">
      <c r="C487"/>
      <c r="D487"/>
      <c r="E487"/>
      <c r="F487"/>
      <c r="G487"/>
      <c r="H487"/>
      <c r="I487"/>
      <c r="J487"/>
      <c r="K487"/>
      <c r="L487"/>
      <c r="M487"/>
    </row>
    <row r="488" spans="3:13" s="4" customFormat="1" ht="11.25" customHeight="1">
      <c r="C488"/>
      <c r="D488"/>
      <c r="E488"/>
      <c r="F488"/>
      <c r="G488"/>
      <c r="H488"/>
      <c r="I488"/>
      <c r="J488"/>
      <c r="K488"/>
      <c r="L488"/>
      <c r="M488"/>
    </row>
    <row r="489" spans="3:13" s="4" customFormat="1" ht="11.25" customHeight="1">
      <c r="C489"/>
      <c r="D489"/>
      <c r="E489"/>
      <c r="F489"/>
      <c r="G489"/>
      <c r="H489"/>
      <c r="I489"/>
      <c r="J489"/>
      <c r="K489"/>
      <c r="L489"/>
      <c r="M489"/>
    </row>
    <row r="490" spans="3:13" s="4" customFormat="1" ht="11.25" customHeight="1">
      <c r="C490"/>
      <c r="D490"/>
      <c r="E490"/>
      <c r="F490"/>
      <c r="G490"/>
      <c r="H490"/>
      <c r="I490"/>
      <c r="J490"/>
      <c r="K490"/>
      <c r="L490"/>
      <c r="M490"/>
    </row>
    <row r="491" spans="3:13" s="4" customFormat="1" ht="11.25" customHeight="1">
      <c r="C491"/>
      <c r="D491"/>
      <c r="E491"/>
      <c r="F491"/>
      <c r="G491"/>
      <c r="H491"/>
      <c r="I491"/>
      <c r="J491"/>
      <c r="K491"/>
      <c r="L491"/>
      <c r="M491"/>
    </row>
    <row r="492" spans="3:13" s="4" customFormat="1" ht="11.25" customHeight="1">
      <c r="C492"/>
      <c r="D492"/>
      <c r="E492"/>
      <c r="F492"/>
      <c r="G492"/>
      <c r="H492"/>
      <c r="I492"/>
      <c r="J492"/>
      <c r="K492"/>
      <c r="L492"/>
      <c r="M492"/>
    </row>
    <row r="493" spans="3:13" s="4" customFormat="1" ht="11.25" customHeight="1">
      <c r="C493"/>
      <c r="D493"/>
      <c r="E493"/>
      <c r="F493"/>
      <c r="G493"/>
      <c r="H493"/>
      <c r="I493"/>
      <c r="J493"/>
      <c r="K493"/>
      <c r="L493"/>
      <c r="M493"/>
    </row>
    <row r="494" spans="3:13" s="4" customFormat="1" ht="11.25" customHeight="1">
      <c r="C494"/>
      <c r="D494"/>
      <c r="E494"/>
      <c r="F494"/>
      <c r="G494"/>
      <c r="H494"/>
      <c r="I494"/>
      <c r="J494"/>
      <c r="K494"/>
      <c r="L494"/>
      <c r="M494"/>
    </row>
    <row r="495" spans="3:13" s="4" customFormat="1" ht="11.25" customHeight="1">
      <c r="C495"/>
      <c r="D495"/>
      <c r="E495"/>
      <c r="F495"/>
      <c r="G495"/>
      <c r="H495"/>
      <c r="I495"/>
      <c r="J495"/>
      <c r="K495"/>
      <c r="L495"/>
      <c r="M495"/>
    </row>
    <row r="496" spans="3:13" s="4" customFormat="1" ht="11.25" customHeight="1">
      <c r="C496"/>
      <c r="D496"/>
      <c r="E496"/>
      <c r="F496"/>
      <c r="G496"/>
      <c r="H496"/>
      <c r="I496"/>
      <c r="J496"/>
      <c r="K496"/>
      <c r="L496"/>
      <c r="M496"/>
    </row>
    <row r="497" spans="3:13" s="4" customFormat="1" ht="11.25" customHeight="1">
      <c r="C497"/>
      <c r="D497"/>
      <c r="E497"/>
      <c r="F497"/>
      <c r="G497"/>
      <c r="H497"/>
      <c r="I497"/>
      <c r="J497"/>
      <c r="K497"/>
      <c r="L497"/>
      <c r="M497"/>
    </row>
    <row r="498" spans="3:13" s="4" customFormat="1" ht="11.25" customHeight="1">
      <c r="C498"/>
      <c r="D498"/>
      <c r="E498"/>
      <c r="F498"/>
      <c r="G498"/>
      <c r="H498"/>
      <c r="I498"/>
      <c r="J498"/>
      <c r="K498"/>
      <c r="L498"/>
      <c r="M498"/>
    </row>
    <row r="499" spans="3:13" s="4" customFormat="1" ht="11.25" customHeight="1">
      <c r="C499"/>
      <c r="D499"/>
      <c r="E499"/>
      <c r="F499"/>
      <c r="G499"/>
      <c r="H499"/>
      <c r="I499"/>
      <c r="J499"/>
      <c r="K499"/>
      <c r="L499"/>
      <c r="M499"/>
    </row>
    <row r="500" spans="3:13" s="4" customFormat="1" ht="11.25" customHeight="1">
      <c r="C500"/>
      <c r="D500"/>
      <c r="E500"/>
      <c r="F500"/>
      <c r="G500"/>
      <c r="H500"/>
      <c r="I500"/>
      <c r="J500"/>
      <c r="K500"/>
      <c r="L500"/>
      <c r="M500"/>
    </row>
    <row r="501" spans="3:13" s="4" customFormat="1" ht="11.25" customHeight="1">
      <c r="C501"/>
      <c r="D501"/>
      <c r="E501"/>
      <c r="F501"/>
      <c r="G501"/>
      <c r="H501"/>
      <c r="I501"/>
      <c r="J501"/>
      <c r="K501"/>
      <c r="L501"/>
      <c r="M501"/>
    </row>
    <row r="502" spans="3:13" s="4" customFormat="1" ht="11.25" customHeight="1">
      <c r="C502"/>
      <c r="D502"/>
      <c r="E502"/>
      <c r="F502"/>
      <c r="G502"/>
      <c r="H502"/>
      <c r="I502"/>
      <c r="J502"/>
      <c r="K502"/>
      <c r="L502"/>
      <c r="M502"/>
    </row>
    <row r="503" spans="3:13" s="4" customFormat="1" ht="11.25" customHeight="1">
      <c r="C503"/>
      <c r="D503"/>
      <c r="E503"/>
      <c r="F503"/>
      <c r="G503"/>
      <c r="H503"/>
      <c r="I503"/>
      <c r="J503"/>
      <c r="K503"/>
      <c r="L503"/>
      <c r="M503"/>
    </row>
    <row r="504" spans="3:13" s="4" customFormat="1" ht="11.25" customHeight="1">
      <c r="C504"/>
      <c r="D504"/>
      <c r="E504"/>
      <c r="F504"/>
      <c r="G504"/>
      <c r="H504"/>
      <c r="I504"/>
      <c r="J504"/>
      <c r="K504"/>
      <c r="L504"/>
      <c r="M504"/>
    </row>
    <row r="505" spans="3:13" s="4" customFormat="1" ht="11.25" customHeight="1">
      <c r="C505"/>
      <c r="D505"/>
      <c r="E505"/>
      <c r="F505"/>
      <c r="G505"/>
      <c r="H505"/>
      <c r="I505"/>
      <c r="J505"/>
      <c r="K505"/>
      <c r="L505"/>
      <c r="M505"/>
    </row>
    <row r="506" spans="3:13" s="4" customFormat="1" ht="11.25" customHeight="1">
      <c r="C506"/>
      <c r="D506"/>
      <c r="E506"/>
      <c r="F506"/>
      <c r="G506"/>
      <c r="H506"/>
      <c r="I506"/>
      <c r="J506"/>
      <c r="K506"/>
      <c r="L506"/>
      <c r="M506"/>
    </row>
    <row r="507" spans="3:13" s="4" customFormat="1" ht="11.25" customHeight="1">
      <c r="C507"/>
      <c r="D507"/>
      <c r="E507"/>
      <c r="F507"/>
      <c r="G507"/>
      <c r="H507"/>
      <c r="I507"/>
      <c r="J507"/>
      <c r="K507"/>
      <c r="L507"/>
      <c r="M507"/>
    </row>
    <row r="508" spans="3:13" s="4" customFormat="1" ht="11.25" customHeight="1">
      <c r="C508"/>
      <c r="D508"/>
      <c r="E508"/>
      <c r="F508"/>
      <c r="G508"/>
      <c r="H508"/>
      <c r="I508"/>
      <c r="J508"/>
      <c r="K508"/>
      <c r="L508"/>
      <c r="M508"/>
    </row>
    <row r="509" spans="3:13" s="4" customFormat="1" ht="11.25" customHeight="1">
      <c r="C509"/>
      <c r="D509"/>
      <c r="E509"/>
      <c r="F509"/>
      <c r="G509"/>
      <c r="H509"/>
      <c r="I509"/>
      <c r="J509"/>
      <c r="K509"/>
      <c r="L509"/>
      <c r="M509"/>
    </row>
    <row r="510" spans="3:13" s="4" customFormat="1" ht="11.25" customHeight="1">
      <c r="C510"/>
      <c r="D510"/>
      <c r="E510"/>
      <c r="F510"/>
      <c r="G510"/>
      <c r="H510"/>
      <c r="I510"/>
      <c r="J510"/>
      <c r="K510"/>
      <c r="L510"/>
      <c r="M510"/>
    </row>
    <row r="511" spans="3:13" s="4" customFormat="1" ht="11.25" customHeight="1">
      <c r="C511"/>
      <c r="D511"/>
      <c r="E511"/>
      <c r="F511"/>
      <c r="G511"/>
      <c r="H511"/>
      <c r="I511"/>
      <c r="J511"/>
      <c r="K511"/>
      <c r="L511"/>
      <c r="M511"/>
    </row>
    <row r="512" spans="3:13" s="4" customFormat="1" ht="11.25" customHeight="1">
      <c r="C512"/>
      <c r="D512"/>
      <c r="E512"/>
      <c r="F512"/>
      <c r="G512"/>
      <c r="H512"/>
      <c r="I512"/>
      <c r="J512"/>
      <c r="K512"/>
      <c r="L512"/>
      <c r="M512"/>
    </row>
    <row r="513" spans="3:13" s="4" customFormat="1" ht="11.25" customHeight="1">
      <c r="C513"/>
      <c r="D513"/>
      <c r="E513"/>
      <c r="F513"/>
      <c r="G513"/>
      <c r="H513"/>
      <c r="I513"/>
      <c r="J513"/>
      <c r="K513"/>
      <c r="L513"/>
      <c r="M513"/>
    </row>
    <row r="514" spans="3:13" s="4" customFormat="1" ht="11.25" customHeight="1">
      <c r="C514"/>
      <c r="D514"/>
      <c r="E514"/>
      <c r="F514"/>
      <c r="G514"/>
      <c r="H514"/>
      <c r="I514"/>
      <c r="J514"/>
      <c r="K514"/>
      <c r="L514"/>
      <c r="M514"/>
    </row>
    <row r="515" spans="3:13" s="4" customFormat="1" ht="11.25" customHeight="1">
      <c r="C515"/>
      <c r="D515"/>
      <c r="E515"/>
      <c r="F515"/>
      <c r="G515"/>
      <c r="H515"/>
      <c r="I515"/>
      <c r="J515"/>
      <c r="K515"/>
      <c r="L515"/>
      <c r="M515"/>
    </row>
    <row r="516" spans="3:13" s="4" customFormat="1" ht="11.25" customHeight="1">
      <c r="C516"/>
      <c r="D516"/>
      <c r="E516"/>
      <c r="F516"/>
      <c r="G516"/>
      <c r="H516"/>
      <c r="I516"/>
      <c r="J516"/>
      <c r="K516"/>
      <c r="L516"/>
      <c r="M516"/>
    </row>
    <row r="517" spans="3:13" s="4" customFormat="1" ht="11.25" customHeight="1">
      <c r="C517"/>
      <c r="D517"/>
      <c r="E517"/>
      <c r="F517"/>
      <c r="G517"/>
      <c r="H517"/>
      <c r="I517"/>
      <c r="J517"/>
      <c r="K517"/>
      <c r="L517"/>
      <c r="M517"/>
    </row>
    <row r="518" spans="3:13" s="4" customFormat="1" ht="11.25" customHeight="1">
      <c r="C518"/>
      <c r="D518"/>
      <c r="E518"/>
      <c r="F518"/>
      <c r="G518"/>
      <c r="H518"/>
      <c r="I518"/>
      <c r="J518"/>
      <c r="K518"/>
      <c r="L518"/>
      <c r="M518"/>
    </row>
    <row r="519" spans="3:13" s="4" customFormat="1" ht="11.25" customHeight="1">
      <c r="C519"/>
      <c r="D519"/>
      <c r="E519"/>
      <c r="F519"/>
      <c r="G519"/>
      <c r="H519"/>
      <c r="I519"/>
      <c r="J519"/>
      <c r="K519"/>
      <c r="L519"/>
      <c r="M519"/>
    </row>
    <row r="520" spans="3:13" s="4" customFormat="1" ht="11.25" customHeight="1">
      <c r="C520"/>
      <c r="D520"/>
      <c r="E520"/>
      <c r="F520"/>
      <c r="G520"/>
      <c r="H520"/>
      <c r="I520"/>
      <c r="J520"/>
      <c r="K520"/>
      <c r="L520"/>
      <c r="M520"/>
    </row>
    <row r="521" spans="3:13" s="4" customFormat="1" ht="11.25" customHeight="1">
      <c r="C521"/>
      <c r="D521"/>
      <c r="E521"/>
      <c r="F521"/>
      <c r="G521"/>
      <c r="H521"/>
      <c r="I521"/>
      <c r="J521"/>
      <c r="K521"/>
      <c r="L521"/>
      <c r="M521"/>
    </row>
    <row r="522" spans="3:13" s="4" customFormat="1" ht="11.25" customHeight="1">
      <c r="C522"/>
      <c r="D522"/>
      <c r="E522"/>
      <c r="F522"/>
      <c r="G522"/>
      <c r="H522"/>
      <c r="I522"/>
      <c r="J522"/>
      <c r="K522"/>
      <c r="L522"/>
      <c r="M522"/>
    </row>
    <row r="523" spans="3:13" s="4" customFormat="1" ht="11.25" customHeight="1">
      <c r="C523"/>
      <c r="D523"/>
      <c r="E523"/>
      <c r="F523"/>
      <c r="G523"/>
      <c r="H523"/>
      <c r="I523"/>
      <c r="J523"/>
      <c r="K523"/>
      <c r="L523"/>
      <c r="M523"/>
    </row>
    <row r="524" spans="3:13" s="4" customFormat="1" ht="11.25" customHeight="1">
      <c r="C524"/>
      <c r="D524"/>
      <c r="E524"/>
      <c r="F524"/>
      <c r="G524"/>
      <c r="H524"/>
      <c r="I524"/>
      <c r="J524"/>
      <c r="K524"/>
      <c r="L524"/>
      <c r="M524"/>
    </row>
    <row r="525" spans="3:13" s="4" customFormat="1" ht="11.25" customHeight="1">
      <c r="C525"/>
      <c r="D525"/>
      <c r="E525"/>
      <c r="F525"/>
      <c r="G525"/>
      <c r="H525"/>
      <c r="I525"/>
      <c r="J525"/>
      <c r="K525"/>
      <c r="L525"/>
      <c r="M525"/>
    </row>
    <row r="526" spans="3:13" s="4" customFormat="1" ht="11.25" customHeight="1">
      <c r="C526"/>
      <c r="D526"/>
      <c r="E526"/>
      <c r="F526"/>
      <c r="G526"/>
      <c r="H526"/>
      <c r="I526"/>
      <c r="J526"/>
      <c r="K526"/>
      <c r="L526"/>
      <c r="M526"/>
    </row>
    <row r="527" spans="3:13" s="4" customFormat="1" ht="11.25" customHeight="1">
      <c r="C527"/>
      <c r="D527"/>
      <c r="E527"/>
      <c r="F527"/>
      <c r="G527"/>
      <c r="H527"/>
      <c r="I527"/>
      <c r="J527"/>
      <c r="K527"/>
      <c r="L527"/>
      <c r="M527"/>
    </row>
    <row r="528" spans="3:13" s="4" customFormat="1" ht="11.25" customHeight="1">
      <c r="C528"/>
      <c r="D528"/>
      <c r="E528"/>
      <c r="F528"/>
      <c r="G528"/>
      <c r="H528"/>
      <c r="I528"/>
      <c r="J528"/>
      <c r="K528"/>
      <c r="L528"/>
      <c r="M528"/>
    </row>
    <row r="529" spans="3:13" s="4" customFormat="1" ht="11.25" customHeight="1">
      <c r="C529"/>
      <c r="D529"/>
      <c r="E529"/>
      <c r="F529"/>
      <c r="G529"/>
      <c r="H529"/>
      <c r="I529"/>
      <c r="J529"/>
      <c r="K529"/>
      <c r="L529"/>
      <c r="M529"/>
    </row>
    <row r="530" spans="3:13" s="4" customFormat="1" ht="11.25" customHeight="1">
      <c r="C530"/>
      <c r="D530"/>
      <c r="E530"/>
      <c r="F530"/>
      <c r="G530"/>
      <c r="H530"/>
      <c r="I530"/>
      <c r="J530"/>
      <c r="K530"/>
      <c r="L530"/>
      <c r="M530"/>
    </row>
    <row r="531" spans="3:13" s="4" customFormat="1" ht="11.25" customHeight="1">
      <c r="C531"/>
      <c r="D531"/>
      <c r="E531"/>
      <c r="F531"/>
      <c r="G531"/>
      <c r="H531"/>
      <c r="I531"/>
      <c r="J531"/>
      <c r="K531"/>
      <c r="L531"/>
      <c r="M531"/>
    </row>
    <row r="532" spans="3:13" s="4" customFormat="1" ht="11.25" customHeight="1">
      <c r="C532"/>
      <c r="D532"/>
      <c r="E532"/>
      <c r="F532"/>
      <c r="G532"/>
      <c r="H532"/>
      <c r="I532"/>
      <c r="J532"/>
      <c r="K532"/>
      <c r="L532"/>
      <c r="M532"/>
    </row>
    <row r="533" spans="3:13" s="4" customFormat="1" ht="11.25" customHeight="1">
      <c r="C533"/>
      <c r="D533"/>
      <c r="E533"/>
      <c r="F533"/>
      <c r="G533"/>
      <c r="H533"/>
      <c r="I533"/>
      <c r="J533"/>
      <c r="K533"/>
      <c r="L533"/>
      <c r="M533"/>
    </row>
    <row r="534" spans="3:13" s="4" customFormat="1" ht="11.25" customHeight="1">
      <c r="C534"/>
      <c r="D534"/>
      <c r="E534"/>
      <c r="F534"/>
      <c r="G534"/>
      <c r="H534"/>
      <c r="I534"/>
      <c r="J534"/>
      <c r="K534"/>
      <c r="L534"/>
      <c r="M534"/>
    </row>
    <row r="535" spans="3:13" s="4" customFormat="1" ht="11.25" customHeight="1">
      <c r="C535"/>
      <c r="D535"/>
      <c r="E535"/>
      <c r="F535"/>
      <c r="G535"/>
      <c r="H535"/>
      <c r="I535"/>
      <c r="J535"/>
      <c r="K535"/>
      <c r="L535"/>
      <c r="M535"/>
    </row>
    <row r="536" spans="3:13" s="4" customFormat="1" ht="11.25" customHeight="1">
      <c r="C536"/>
      <c r="D536"/>
      <c r="E536"/>
      <c r="F536"/>
      <c r="G536"/>
      <c r="H536"/>
      <c r="I536"/>
      <c r="J536"/>
      <c r="K536"/>
      <c r="L536"/>
      <c r="M536"/>
    </row>
    <row r="537" spans="3:13" s="4" customFormat="1" ht="11.25" customHeight="1">
      <c r="C537"/>
      <c r="D537"/>
      <c r="E537"/>
      <c r="F537"/>
      <c r="G537"/>
      <c r="H537"/>
      <c r="I537"/>
      <c r="J537"/>
      <c r="K537"/>
      <c r="L537"/>
      <c r="M537"/>
    </row>
    <row r="538" spans="3:13" s="4" customFormat="1" ht="11.25" customHeight="1">
      <c r="C538"/>
      <c r="D538"/>
      <c r="E538"/>
      <c r="F538"/>
      <c r="G538"/>
      <c r="H538"/>
      <c r="I538"/>
      <c r="J538"/>
      <c r="K538"/>
      <c r="L538"/>
      <c r="M538"/>
    </row>
    <row r="539" spans="3:13" s="4" customFormat="1" ht="11.25" customHeight="1">
      <c r="C539"/>
      <c r="D539"/>
      <c r="E539"/>
      <c r="F539"/>
      <c r="G539"/>
      <c r="H539"/>
      <c r="I539"/>
      <c r="J539"/>
      <c r="K539"/>
      <c r="L539"/>
      <c r="M539"/>
    </row>
    <row r="540" spans="3:13" s="4" customFormat="1" ht="11.25" customHeight="1">
      <c r="C540"/>
      <c r="D540"/>
      <c r="E540"/>
      <c r="F540"/>
      <c r="G540"/>
      <c r="H540"/>
      <c r="I540"/>
      <c r="J540"/>
      <c r="K540"/>
      <c r="L540"/>
      <c r="M540"/>
    </row>
    <row r="541" spans="3:13" s="4" customFormat="1" ht="11.25" customHeight="1">
      <c r="C541"/>
      <c r="D541"/>
      <c r="E541"/>
      <c r="F541"/>
      <c r="G541"/>
      <c r="H541"/>
      <c r="I541"/>
      <c r="J541"/>
      <c r="K541"/>
      <c r="L541"/>
      <c r="M541"/>
    </row>
    <row r="542" spans="3:13" s="4" customFormat="1" ht="11.25" customHeight="1">
      <c r="C542"/>
      <c r="D542"/>
      <c r="E542"/>
      <c r="F542"/>
      <c r="G542"/>
      <c r="H542"/>
      <c r="I542"/>
      <c r="J542"/>
      <c r="K542"/>
      <c r="L542"/>
      <c r="M542"/>
    </row>
    <row r="543" spans="3:13" s="4" customFormat="1" ht="11.25" customHeight="1">
      <c r="C543"/>
      <c r="D543"/>
      <c r="E543"/>
      <c r="F543"/>
      <c r="G543"/>
      <c r="H543"/>
      <c r="I543"/>
      <c r="J543"/>
      <c r="K543"/>
      <c r="L543"/>
      <c r="M543"/>
    </row>
    <row r="544" spans="3:13" s="4" customFormat="1" ht="11.25" customHeight="1">
      <c r="C544"/>
      <c r="D544"/>
      <c r="E544"/>
      <c r="F544"/>
      <c r="G544"/>
      <c r="H544"/>
      <c r="I544"/>
      <c r="J544"/>
      <c r="K544"/>
      <c r="L544"/>
      <c r="M544"/>
    </row>
    <row r="545" spans="3:13" s="4" customFormat="1" ht="11.25" customHeight="1">
      <c r="C545"/>
      <c r="D545"/>
      <c r="E545"/>
      <c r="F545"/>
      <c r="G545"/>
      <c r="H545"/>
      <c r="I545"/>
      <c r="J545"/>
      <c r="K545"/>
      <c r="L545"/>
      <c r="M545"/>
    </row>
    <row r="546" spans="3:13" s="4" customFormat="1" ht="11.25" customHeight="1">
      <c r="C546"/>
      <c r="D546"/>
      <c r="E546"/>
      <c r="F546"/>
      <c r="G546"/>
      <c r="H546"/>
      <c r="I546"/>
      <c r="J546"/>
      <c r="K546"/>
      <c r="L546"/>
      <c r="M546"/>
    </row>
    <row r="547" spans="3:13" s="4" customFormat="1" ht="11.25" customHeight="1">
      <c r="C547"/>
      <c r="D547"/>
      <c r="E547"/>
      <c r="F547"/>
      <c r="G547"/>
      <c r="H547"/>
      <c r="I547"/>
      <c r="J547"/>
      <c r="K547"/>
      <c r="L547"/>
      <c r="M547"/>
    </row>
    <row r="548" spans="3:13" s="4" customFormat="1" ht="11.25" customHeight="1">
      <c r="C548"/>
      <c r="D548"/>
      <c r="E548"/>
      <c r="F548"/>
      <c r="G548"/>
      <c r="H548"/>
      <c r="I548"/>
      <c r="J548"/>
      <c r="K548"/>
      <c r="L548"/>
      <c r="M548"/>
    </row>
    <row r="549" spans="3:13" s="4" customFormat="1" ht="11.25" customHeight="1">
      <c r="C549"/>
      <c r="D549"/>
      <c r="E549"/>
      <c r="F549"/>
      <c r="G549"/>
      <c r="H549"/>
      <c r="I549"/>
      <c r="J549"/>
      <c r="K549"/>
      <c r="L549"/>
      <c r="M549"/>
    </row>
    <row r="550" spans="3:13" s="4" customFormat="1" ht="11.25" customHeight="1">
      <c r="C550"/>
      <c r="D550"/>
      <c r="E550"/>
      <c r="F550"/>
      <c r="G550"/>
      <c r="H550"/>
      <c r="I550"/>
      <c r="J550"/>
      <c r="K550"/>
      <c r="L550"/>
      <c r="M550"/>
    </row>
    <row r="551" spans="3:13" s="4" customFormat="1" ht="11.25" customHeight="1">
      <c r="C551"/>
      <c r="D551"/>
      <c r="E551"/>
      <c r="F551"/>
      <c r="G551"/>
      <c r="H551"/>
      <c r="I551"/>
      <c r="J551"/>
      <c r="K551"/>
      <c r="L551"/>
      <c r="M551"/>
    </row>
    <row r="552" spans="3:13" s="4" customFormat="1" ht="11.25" customHeight="1">
      <c r="C552"/>
      <c r="D552"/>
      <c r="E552"/>
      <c r="F552"/>
      <c r="G552"/>
      <c r="H552"/>
      <c r="I552"/>
      <c r="J552"/>
      <c r="K552"/>
      <c r="L552"/>
      <c r="M552"/>
    </row>
    <row r="553" spans="3:13" s="4" customFormat="1" ht="11.25" customHeight="1">
      <c r="C553"/>
      <c r="D553"/>
      <c r="E553"/>
      <c r="F553"/>
      <c r="G553"/>
      <c r="H553"/>
      <c r="I553"/>
      <c r="J553"/>
      <c r="K553"/>
      <c r="L553"/>
      <c r="M553"/>
    </row>
    <row r="554" spans="3:13" s="4" customFormat="1" ht="11.25" customHeight="1">
      <c r="C554"/>
      <c r="D554"/>
      <c r="E554"/>
      <c r="F554"/>
      <c r="G554"/>
      <c r="H554"/>
      <c r="I554"/>
      <c r="J554"/>
      <c r="K554"/>
      <c r="L554"/>
      <c r="M554"/>
    </row>
    <row r="555" spans="3:13" s="4" customFormat="1" ht="11.25" customHeight="1">
      <c r="C555"/>
      <c r="D555"/>
      <c r="E555"/>
      <c r="F555"/>
      <c r="G555"/>
      <c r="H555"/>
      <c r="I555"/>
      <c r="J555"/>
      <c r="K555"/>
      <c r="L555"/>
      <c r="M555"/>
    </row>
    <row r="556" spans="3:13" s="4" customFormat="1" ht="11.25" customHeight="1">
      <c r="C556"/>
      <c r="D556"/>
      <c r="E556"/>
      <c r="F556"/>
      <c r="G556"/>
      <c r="H556"/>
      <c r="I556"/>
      <c r="J556"/>
      <c r="K556"/>
      <c r="L556"/>
      <c r="M556"/>
    </row>
    <row r="557" spans="3:13" s="4" customFormat="1" ht="11.25" customHeight="1">
      <c r="C557"/>
      <c r="D557"/>
      <c r="E557"/>
      <c r="F557"/>
      <c r="G557"/>
      <c r="H557"/>
      <c r="I557"/>
      <c r="J557"/>
      <c r="K557"/>
      <c r="L557"/>
      <c r="M557"/>
    </row>
    <row r="558" spans="3:13" s="4" customFormat="1" ht="11.25" customHeight="1">
      <c r="C558"/>
      <c r="D558"/>
      <c r="E558"/>
      <c r="F558"/>
      <c r="G558"/>
      <c r="H558"/>
      <c r="I558"/>
      <c r="J558"/>
      <c r="K558"/>
      <c r="L558"/>
      <c r="M558"/>
    </row>
    <row r="559" spans="3:13" s="4" customFormat="1" ht="11.25" customHeight="1">
      <c r="C559"/>
      <c r="D559"/>
      <c r="E559"/>
      <c r="F559"/>
      <c r="G559"/>
      <c r="H559"/>
      <c r="I559"/>
      <c r="J559"/>
      <c r="K559"/>
      <c r="L559"/>
      <c r="M559"/>
    </row>
    <row r="560" spans="3:13" s="4" customFormat="1" ht="11.25" customHeight="1">
      <c r="C560"/>
      <c r="D560"/>
      <c r="E560"/>
      <c r="F560"/>
      <c r="G560"/>
      <c r="H560"/>
      <c r="I560"/>
      <c r="J560"/>
      <c r="K560"/>
      <c r="L560"/>
      <c r="M560"/>
    </row>
    <row r="561" spans="3:13" s="4" customFormat="1" ht="11.25" customHeight="1">
      <c r="C561"/>
      <c r="D561"/>
      <c r="E561"/>
      <c r="F561"/>
      <c r="G561"/>
      <c r="H561"/>
      <c r="I561"/>
      <c r="J561"/>
      <c r="K561"/>
      <c r="L561"/>
      <c r="M561"/>
    </row>
    <row r="562" spans="3:13" s="4" customFormat="1" ht="11.25" customHeight="1">
      <c r="C562"/>
      <c r="D562"/>
      <c r="E562"/>
      <c r="F562"/>
      <c r="G562"/>
      <c r="H562"/>
      <c r="I562"/>
      <c r="J562"/>
      <c r="K562"/>
      <c r="L562"/>
      <c r="M562"/>
    </row>
    <row r="563" spans="3:13" s="4" customFormat="1" ht="11.25" customHeight="1">
      <c r="C563"/>
      <c r="D563"/>
      <c r="E563"/>
      <c r="F563"/>
      <c r="G563"/>
      <c r="H563"/>
      <c r="I563"/>
      <c r="J563"/>
      <c r="K563"/>
      <c r="L563"/>
      <c r="M563"/>
    </row>
    <row r="564" spans="3:13" s="4" customFormat="1" ht="11.25" customHeight="1">
      <c r="C564"/>
      <c r="D564"/>
      <c r="E564"/>
      <c r="F564"/>
      <c r="G564"/>
      <c r="H564"/>
      <c r="I564"/>
      <c r="J564"/>
      <c r="K564"/>
      <c r="L564"/>
      <c r="M564"/>
    </row>
    <row r="565" spans="3:13" s="4" customFormat="1" ht="11.25" customHeight="1">
      <c r="C565"/>
      <c r="D565"/>
      <c r="E565"/>
      <c r="F565"/>
      <c r="G565"/>
      <c r="H565"/>
      <c r="I565"/>
      <c r="J565"/>
      <c r="K565"/>
      <c r="L565"/>
      <c r="M565"/>
    </row>
    <row r="566" spans="3:13" s="4" customFormat="1" ht="11.25" customHeight="1">
      <c r="C566"/>
      <c r="D566"/>
      <c r="E566"/>
      <c r="F566"/>
      <c r="G566"/>
      <c r="H566"/>
      <c r="I566"/>
      <c r="J566"/>
      <c r="K566"/>
      <c r="L566"/>
      <c r="M566"/>
    </row>
    <row r="567" spans="3:13" s="4" customFormat="1" ht="11.25" customHeight="1">
      <c r="C567"/>
      <c r="D567"/>
      <c r="E567"/>
      <c r="F567"/>
      <c r="G567"/>
      <c r="H567"/>
      <c r="I567"/>
      <c r="J567"/>
      <c r="K567"/>
      <c r="L567"/>
      <c r="M567"/>
    </row>
    <row r="568" spans="3:13" s="4" customFormat="1" ht="11.25" customHeight="1">
      <c r="C568"/>
      <c r="D568"/>
      <c r="E568"/>
      <c r="F568"/>
      <c r="G568"/>
      <c r="H568"/>
      <c r="I568"/>
      <c r="J568"/>
      <c r="K568"/>
      <c r="L568"/>
      <c r="M568"/>
    </row>
    <row r="569" spans="3:13" s="4" customFormat="1" ht="11.25" customHeight="1">
      <c r="C569"/>
      <c r="D569"/>
      <c r="E569"/>
      <c r="F569"/>
      <c r="G569"/>
      <c r="H569"/>
      <c r="I569"/>
      <c r="J569"/>
      <c r="K569"/>
      <c r="L569"/>
      <c r="M569"/>
    </row>
    <row r="570" spans="3:13" s="4" customFormat="1" ht="11.25" customHeight="1">
      <c r="C570"/>
      <c r="D570"/>
      <c r="E570"/>
      <c r="F570"/>
      <c r="G570"/>
      <c r="H570"/>
      <c r="I570"/>
      <c r="J570"/>
      <c r="K570"/>
      <c r="L570"/>
      <c r="M570"/>
    </row>
    <row r="571" spans="3:13" s="4" customFormat="1" ht="11.25" customHeight="1">
      <c r="C571"/>
      <c r="D571"/>
      <c r="E571"/>
      <c r="F571"/>
      <c r="G571"/>
      <c r="H571"/>
      <c r="I571"/>
      <c r="J571"/>
      <c r="K571"/>
      <c r="L571"/>
      <c r="M571"/>
    </row>
    <row r="572" spans="3:13" s="4" customFormat="1" ht="11.25" customHeight="1">
      <c r="C572"/>
      <c r="D572"/>
      <c r="E572"/>
      <c r="F572"/>
      <c r="G572"/>
      <c r="H572"/>
      <c r="I572"/>
      <c r="J572"/>
      <c r="K572"/>
      <c r="L572"/>
      <c r="M572"/>
    </row>
    <row r="573" spans="3:13" s="4" customFormat="1" ht="11.25" customHeight="1">
      <c r="C573"/>
      <c r="D573"/>
      <c r="E573"/>
      <c r="F573"/>
      <c r="G573"/>
      <c r="H573"/>
      <c r="I573"/>
      <c r="J573"/>
      <c r="K573"/>
      <c r="L573"/>
      <c r="M573"/>
    </row>
    <row r="574" spans="3:13" s="4" customFormat="1" ht="11.25" customHeight="1">
      <c r="C574"/>
      <c r="D574"/>
      <c r="E574"/>
      <c r="F574"/>
      <c r="G574"/>
      <c r="H574"/>
      <c r="I574"/>
      <c r="J574"/>
      <c r="K574"/>
      <c r="L574"/>
      <c r="M574"/>
    </row>
    <row r="575" spans="3:13" s="4" customFormat="1" ht="11.25" customHeight="1">
      <c r="C575"/>
      <c r="D575"/>
      <c r="E575"/>
      <c r="F575"/>
      <c r="G575"/>
      <c r="H575"/>
      <c r="I575"/>
      <c r="J575"/>
      <c r="K575"/>
      <c r="L575"/>
      <c r="M575"/>
    </row>
    <row r="576" spans="3:13" s="4" customFormat="1" ht="11.25" customHeight="1">
      <c r="C576"/>
      <c r="D576"/>
      <c r="E576"/>
      <c r="F576"/>
      <c r="G576"/>
      <c r="H576"/>
      <c r="I576"/>
      <c r="J576"/>
      <c r="K576"/>
      <c r="L576"/>
      <c r="M576"/>
    </row>
    <row r="577" spans="3:13" s="4" customFormat="1" ht="11.25" customHeight="1">
      <c r="C577"/>
      <c r="D577"/>
      <c r="E577"/>
      <c r="F577"/>
      <c r="G577"/>
      <c r="H577"/>
      <c r="I577"/>
      <c r="J577"/>
      <c r="K577"/>
      <c r="L577"/>
      <c r="M577"/>
    </row>
    <row r="578" spans="3:13" s="4" customFormat="1" ht="11.25" customHeight="1">
      <c r="C578"/>
      <c r="D578"/>
      <c r="E578"/>
      <c r="F578"/>
      <c r="G578"/>
      <c r="H578"/>
      <c r="I578"/>
      <c r="J578"/>
      <c r="K578"/>
      <c r="L578"/>
      <c r="M578"/>
    </row>
    <row r="579" spans="3:13" s="4" customFormat="1" ht="11.25" customHeight="1">
      <c r="C579"/>
      <c r="D579"/>
      <c r="E579"/>
      <c r="F579"/>
      <c r="G579"/>
      <c r="H579"/>
      <c r="I579"/>
      <c r="J579"/>
      <c r="K579"/>
      <c r="L579"/>
      <c r="M579"/>
    </row>
    <row r="580" spans="3:13" s="4" customFormat="1" ht="11.25" customHeight="1">
      <c r="C580"/>
      <c r="D580"/>
      <c r="E580"/>
      <c r="F580"/>
      <c r="G580"/>
      <c r="H580"/>
      <c r="I580"/>
      <c r="J580"/>
      <c r="K580"/>
      <c r="L580"/>
      <c r="M580"/>
    </row>
    <row r="581" spans="3:13" s="4" customFormat="1" ht="11.25" customHeight="1">
      <c r="C581"/>
      <c r="D581"/>
      <c r="E581"/>
      <c r="F581"/>
      <c r="G581"/>
      <c r="H581"/>
      <c r="I581"/>
      <c r="J581"/>
      <c r="K581"/>
      <c r="L581"/>
      <c r="M581"/>
    </row>
    <row r="582" spans="3:13" s="4" customFormat="1" ht="11.25" customHeight="1">
      <c r="C582"/>
      <c r="D582"/>
      <c r="E582"/>
      <c r="F582"/>
      <c r="G582"/>
      <c r="H582"/>
      <c r="I582"/>
      <c r="J582"/>
      <c r="K582"/>
      <c r="L582"/>
      <c r="M582"/>
    </row>
    <row r="583" spans="3:13" s="4" customFormat="1" ht="11.25" customHeight="1">
      <c r="C583"/>
      <c r="D583"/>
      <c r="E583"/>
      <c r="F583"/>
      <c r="G583"/>
      <c r="H583"/>
      <c r="I583"/>
      <c r="J583"/>
      <c r="K583"/>
      <c r="L583"/>
      <c r="M583"/>
    </row>
    <row r="584" spans="3:13" s="4" customFormat="1" ht="11.25" customHeight="1">
      <c r="C584"/>
      <c r="D584"/>
      <c r="E584"/>
      <c r="F584"/>
      <c r="G584"/>
      <c r="H584"/>
      <c r="I584"/>
      <c r="J584"/>
      <c r="K584"/>
      <c r="L584"/>
      <c r="M584"/>
    </row>
    <row r="585" spans="3:13" s="4" customFormat="1" ht="11.25" customHeight="1">
      <c r="C585"/>
      <c r="D585"/>
      <c r="E585"/>
      <c r="F585"/>
      <c r="G585"/>
      <c r="H585"/>
      <c r="I585"/>
      <c r="J585"/>
      <c r="K585"/>
      <c r="L585"/>
      <c r="M585"/>
    </row>
    <row r="586" spans="3:13" s="4" customFormat="1" ht="11.25" customHeight="1">
      <c r="C586"/>
      <c r="D586"/>
      <c r="E586"/>
      <c r="F586"/>
      <c r="G586"/>
      <c r="H586"/>
      <c r="I586"/>
      <c r="J586"/>
      <c r="K586"/>
      <c r="L586"/>
      <c r="M586"/>
    </row>
    <row r="587" spans="3:13" s="4" customFormat="1" ht="11.25" customHeight="1">
      <c r="C587"/>
      <c r="D587"/>
      <c r="E587"/>
      <c r="F587"/>
      <c r="G587"/>
      <c r="H587"/>
      <c r="I587"/>
      <c r="J587"/>
      <c r="K587"/>
      <c r="L587"/>
      <c r="M587"/>
    </row>
    <row r="588" spans="3:13" s="4" customFormat="1" ht="11.25" customHeight="1">
      <c r="C588"/>
      <c r="D588"/>
      <c r="E588"/>
      <c r="F588"/>
      <c r="G588"/>
      <c r="H588"/>
      <c r="I588"/>
      <c r="J588"/>
      <c r="K588"/>
      <c r="L588"/>
      <c r="M588"/>
    </row>
    <row r="589" spans="3:13" s="4" customFormat="1" ht="11.25" customHeight="1">
      <c r="C589"/>
      <c r="D589"/>
      <c r="E589"/>
      <c r="F589"/>
      <c r="G589"/>
      <c r="H589"/>
      <c r="I589"/>
      <c r="J589"/>
      <c r="K589"/>
      <c r="L589"/>
      <c r="M589"/>
    </row>
    <row r="590" spans="3:13" s="4" customFormat="1" ht="11.25" customHeight="1">
      <c r="C590"/>
      <c r="D590"/>
      <c r="E590"/>
      <c r="F590"/>
      <c r="G590"/>
      <c r="H590"/>
      <c r="I590"/>
      <c r="J590"/>
      <c r="K590"/>
      <c r="L590"/>
      <c r="M590"/>
    </row>
    <row r="591" spans="3:13" s="4" customFormat="1" ht="11.25" customHeight="1">
      <c r="C591"/>
      <c r="D591"/>
      <c r="E591"/>
      <c r="F591"/>
      <c r="G591"/>
      <c r="H591"/>
      <c r="I591"/>
      <c r="J591"/>
      <c r="K591"/>
      <c r="L591"/>
      <c r="M591"/>
    </row>
    <row r="592" spans="3:13" s="4" customFormat="1" ht="11.25" customHeight="1">
      <c r="C592"/>
      <c r="D592"/>
      <c r="E592"/>
      <c r="F592"/>
      <c r="G592"/>
      <c r="H592"/>
      <c r="I592"/>
      <c r="J592"/>
      <c r="K592"/>
      <c r="L592"/>
      <c r="M592"/>
    </row>
    <row r="593" spans="3:13" s="4" customFormat="1" ht="11.25" customHeight="1">
      <c r="C593"/>
      <c r="D593"/>
      <c r="E593"/>
      <c r="F593"/>
      <c r="G593"/>
      <c r="H593"/>
      <c r="I593"/>
      <c r="J593"/>
      <c r="K593"/>
      <c r="L593"/>
      <c r="M593"/>
    </row>
    <row r="594" spans="3:13" s="4" customFormat="1" ht="11.25" customHeight="1">
      <c r="C594"/>
      <c r="D594"/>
      <c r="E594"/>
      <c r="F594"/>
      <c r="G594"/>
      <c r="H594"/>
      <c r="I594"/>
      <c r="J594"/>
      <c r="K594"/>
      <c r="L594"/>
      <c r="M594"/>
    </row>
    <row r="595" spans="3:13" s="4" customFormat="1" ht="11.25" customHeight="1">
      <c r="C595"/>
      <c r="D595"/>
      <c r="E595"/>
      <c r="F595"/>
      <c r="G595"/>
      <c r="H595"/>
      <c r="I595"/>
      <c r="J595"/>
      <c r="K595"/>
      <c r="L595"/>
      <c r="M595"/>
    </row>
    <row r="596" spans="3:13" s="4" customFormat="1" ht="11.25" customHeight="1">
      <c r="C596"/>
      <c r="D596"/>
      <c r="E596"/>
      <c r="F596"/>
      <c r="G596"/>
      <c r="H596"/>
      <c r="I596"/>
      <c r="J596"/>
      <c r="K596"/>
      <c r="L596"/>
      <c r="M596"/>
    </row>
    <row r="597" spans="3:13" s="4" customFormat="1" ht="11.25" customHeight="1">
      <c r="C597"/>
      <c r="D597"/>
      <c r="E597"/>
      <c r="F597"/>
      <c r="G597"/>
      <c r="H597"/>
      <c r="I597"/>
      <c r="J597"/>
      <c r="K597"/>
      <c r="L597"/>
      <c r="M597"/>
    </row>
    <row r="598" spans="3:13" s="4" customFormat="1" ht="11.25" customHeight="1">
      <c r="C598"/>
      <c r="D598"/>
      <c r="E598"/>
      <c r="F598"/>
      <c r="G598"/>
      <c r="H598"/>
      <c r="I598"/>
      <c r="J598"/>
      <c r="K598"/>
      <c r="L598"/>
      <c r="M598"/>
    </row>
    <row r="599" spans="3:13" s="4" customFormat="1" ht="11.25" customHeight="1">
      <c r="C599"/>
      <c r="D599"/>
      <c r="E599"/>
      <c r="F599"/>
      <c r="G599"/>
      <c r="H599"/>
      <c r="I599"/>
      <c r="J599"/>
      <c r="K599"/>
      <c r="L599"/>
      <c r="M599"/>
    </row>
    <row r="600" spans="3:13" s="4" customFormat="1" ht="11.25" customHeight="1">
      <c r="C600"/>
      <c r="D600"/>
      <c r="E600"/>
      <c r="F600"/>
      <c r="G600"/>
      <c r="H600"/>
      <c r="I600"/>
      <c r="J600"/>
      <c r="K600"/>
      <c r="L600"/>
      <c r="M600"/>
    </row>
    <row r="601" spans="3:13" s="4" customFormat="1" ht="11.25" customHeight="1">
      <c r="C601"/>
      <c r="D601"/>
      <c r="E601"/>
      <c r="F601"/>
      <c r="G601"/>
      <c r="H601"/>
      <c r="I601"/>
      <c r="J601"/>
      <c r="K601"/>
      <c r="L601"/>
      <c r="M601"/>
    </row>
    <row r="602" spans="3:13" s="4" customFormat="1" ht="11.25" customHeight="1">
      <c r="C602"/>
      <c r="D602"/>
      <c r="E602"/>
      <c r="F602"/>
      <c r="G602"/>
      <c r="H602"/>
      <c r="I602"/>
      <c r="J602"/>
      <c r="K602"/>
      <c r="L602"/>
      <c r="M602"/>
    </row>
    <row r="603" spans="3:13" s="4" customFormat="1" ht="11.25" customHeight="1">
      <c r="C603"/>
      <c r="D603"/>
      <c r="E603"/>
      <c r="F603"/>
      <c r="G603"/>
      <c r="H603"/>
      <c r="I603"/>
      <c r="J603"/>
      <c r="K603"/>
      <c r="L603"/>
      <c r="M603"/>
    </row>
    <row r="604" spans="3:13" s="4" customFormat="1" ht="11.25" customHeight="1">
      <c r="C604"/>
      <c r="D604"/>
      <c r="E604"/>
      <c r="F604"/>
      <c r="G604"/>
      <c r="H604"/>
      <c r="I604"/>
      <c r="J604"/>
      <c r="K604"/>
      <c r="L604"/>
      <c r="M604"/>
    </row>
    <row r="605" spans="3:13" s="4" customFormat="1" ht="11.25" customHeight="1">
      <c r="C605"/>
      <c r="D605"/>
      <c r="E605"/>
      <c r="F605"/>
      <c r="G605"/>
      <c r="H605"/>
      <c r="I605"/>
      <c r="J605"/>
      <c r="K605"/>
      <c r="L605"/>
      <c r="M605"/>
    </row>
    <row r="606" spans="3:13" s="4" customFormat="1" ht="11.25" customHeight="1">
      <c r="C606"/>
      <c r="D606"/>
      <c r="E606"/>
      <c r="F606"/>
      <c r="G606"/>
      <c r="H606"/>
      <c r="I606"/>
      <c r="J606"/>
      <c r="K606"/>
      <c r="L606"/>
      <c r="M606"/>
    </row>
    <row r="607" spans="3:13" s="4" customFormat="1" ht="11.25" customHeight="1">
      <c r="C607"/>
      <c r="D607"/>
      <c r="E607"/>
      <c r="F607"/>
      <c r="G607"/>
      <c r="H607"/>
      <c r="I607"/>
      <c r="J607"/>
      <c r="K607"/>
      <c r="L607"/>
      <c r="M607"/>
    </row>
    <row r="608" spans="3:13" s="4" customFormat="1" ht="11.25" customHeight="1">
      <c r="C608"/>
      <c r="D608"/>
      <c r="E608"/>
      <c r="F608"/>
      <c r="G608"/>
      <c r="H608"/>
      <c r="I608"/>
      <c r="J608"/>
      <c r="K608"/>
      <c r="L608"/>
      <c r="M608"/>
    </row>
    <row r="609" spans="3:13" s="4" customFormat="1" ht="11.25" customHeight="1">
      <c r="C609"/>
      <c r="D609"/>
      <c r="E609"/>
      <c r="F609"/>
      <c r="G609"/>
      <c r="H609"/>
      <c r="I609"/>
      <c r="J609"/>
      <c r="K609"/>
      <c r="L609"/>
      <c r="M609"/>
    </row>
    <row r="610" spans="3:13" s="4" customFormat="1" ht="11.25" customHeight="1">
      <c r="C610"/>
      <c r="D610"/>
      <c r="E610"/>
      <c r="F610"/>
      <c r="G610"/>
      <c r="H610"/>
      <c r="I610"/>
      <c r="J610"/>
      <c r="K610"/>
      <c r="L610"/>
      <c r="M610"/>
    </row>
    <row r="611" spans="3:13" s="4" customFormat="1" ht="11.25" customHeight="1">
      <c r="C611"/>
      <c r="D611"/>
      <c r="E611"/>
      <c r="F611"/>
      <c r="G611"/>
      <c r="H611"/>
      <c r="I611"/>
      <c r="J611"/>
      <c r="K611"/>
      <c r="L611"/>
      <c r="M611"/>
    </row>
    <row r="612" spans="3:13" s="4" customFormat="1" ht="11.25" customHeight="1">
      <c r="C612"/>
      <c r="D612"/>
      <c r="E612"/>
      <c r="F612"/>
      <c r="G612"/>
      <c r="H612"/>
      <c r="I612"/>
      <c r="J612"/>
      <c r="K612"/>
      <c r="L612"/>
      <c r="M612"/>
    </row>
    <row r="613" spans="3:13" s="4" customFormat="1" ht="11.25" customHeight="1">
      <c r="C613"/>
      <c r="D613"/>
      <c r="E613"/>
      <c r="F613"/>
      <c r="G613"/>
      <c r="H613"/>
      <c r="I613"/>
      <c r="J613"/>
      <c r="K613"/>
      <c r="L613"/>
      <c r="M613"/>
    </row>
    <row r="614" spans="3:13" s="4" customFormat="1" ht="11.25" customHeight="1">
      <c r="C614"/>
      <c r="D614"/>
      <c r="E614"/>
      <c r="F614"/>
      <c r="G614"/>
      <c r="H614"/>
      <c r="I614"/>
      <c r="J614"/>
      <c r="K614"/>
      <c r="L614"/>
      <c r="M614"/>
    </row>
    <row r="615" spans="3:13" s="4" customFormat="1" ht="11.25" customHeight="1">
      <c r="C615"/>
      <c r="D615"/>
      <c r="E615"/>
      <c r="F615"/>
      <c r="G615"/>
      <c r="H615"/>
      <c r="I615"/>
      <c r="J615"/>
      <c r="K615"/>
      <c r="L615"/>
      <c r="M615"/>
    </row>
    <row r="616" spans="3:13" s="4" customFormat="1" ht="11.25" customHeight="1">
      <c r="C616"/>
      <c r="D616"/>
      <c r="E616"/>
      <c r="F616"/>
      <c r="G616"/>
      <c r="H616"/>
      <c r="I616"/>
      <c r="J616"/>
      <c r="K616"/>
      <c r="L616"/>
      <c r="M616"/>
    </row>
    <row r="617" spans="3:13" s="4" customFormat="1" ht="11.25" customHeight="1">
      <c r="C617"/>
      <c r="D617"/>
      <c r="E617"/>
      <c r="F617"/>
      <c r="G617"/>
      <c r="H617"/>
      <c r="I617"/>
      <c r="J617"/>
      <c r="K617"/>
      <c r="L617"/>
      <c r="M617"/>
    </row>
    <row r="618" spans="3:13" s="4" customFormat="1" ht="11.25" customHeight="1">
      <c r="C618"/>
      <c r="D618"/>
      <c r="E618"/>
      <c r="F618"/>
      <c r="G618"/>
      <c r="H618"/>
      <c r="I618"/>
      <c r="J618"/>
      <c r="K618"/>
      <c r="L618"/>
      <c r="M618"/>
    </row>
    <row r="619" spans="3:13" s="4" customFormat="1" ht="11.25" customHeight="1">
      <c r="C619"/>
      <c r="D619"/>
      <c r="E619"/>
      <c r="F619"/>
      <c r="G619"/>
      <c r="H619"/>
      <c r="I619"/>
      <c r="J619"/>
      <c r="K619"/>
      <c r="L619"/>
      <c r="M619"/>
    </row>
    <row r="620" spans="3:13" s="4" customFormat="1" ht="11.25" customHeight="1">
      <c r="C620"/>
      <c r="D620"/>
      <c r="E620"/>
      <c r="F620"/>
      <c r="G620"/>
      <c r="H620"/>
      <c r="I620"/>
      <c r="J620"/>
      <c r="K620"/>
      <c r="L620"/>
      <c r="M620"/>
    </row>
    <row r="621" spans="3:13" s="4" customFormat="1" ht="11.25" customHeight="1">
      <c r="C621"/>
      <c r="D621"/>
      <c r="E621"/>
      <c r="F621"/>
      <c r="G621"/>
      <c r="H621"/>
      <c r="I621"/>
      <c r="J621"/>
      <c r="K621"/>
      <c r="L621"/>
      <c r="M621"/>
    </row>
    <row r="622" spans="3:13" s="4" customFormat="1" ht="11.25" customHeight="1">
      <c r="C622"/>
      <c r="D622"/>
      <c r="E622"/>
      <c r="F622"/>
      <c r="G622"/>
      <c r="H622"/>
      <c r="I622"/>
      <c r="J622"/>
      <c r="K622"/>
      <c r="L622"/>
      <c r="M622"/>
    </row>
    <row r="623" spans="3:13" s="4" customFormat="1" ht="11.25" customHeight="1">
      <c r="C623"/>
      <c r="D623"/>
      <c r="E623"/>
      <c r="F623"/>
      <c r="G623"/>
      <c r="H623"/>
      <c r="I623"/>
      <c r="J623"/>
      <c r="K623"/>
      <c r="L623"/>
      <c r="M623"/>
    </row>
    <row r="624" spans="3:13" s="4" customFormat="1" ht="11.25" customHeight="1">
      <c r="C624"/>
      <c r="D624"/>
      <c r="E624"/>
      <c r="F624"/>
      <c r="G624"/>
      <c r="H624"/>
      <c r="I624"/>
      <c r="J624"/>
      <c r="K624"/>
      <c r="L624"/>
      <c r="M624"/>
    </row>
    <row r="625" spans="3:13" s="4" customFormat="1" ht="11.25" customHeight="1">
      <c r="C625"/>
      <c r="D625"/>
      <c r="E625"/>
      <c r="F625"/>
      <c r="G625"/>
      <c r="H625"/>
      <c r="I625"/>
      <c r="J625"/>
      <c r="K625"/>
      <c r="L625"/>
      <c r="M625"/>
    </row>
    <row r="626" spans="3:13" s="4" customFormat="1" ht="11.25" customHeight="1">
      <c r="C626"/>
      <c r="D626"/>
      <c r="E626"/>
      <c r="F626"/>
      <c r="G626"/>
      <c r="H626"/>
      <c r="I626"/>
      <c r="J626"/>
      <c r="K626"/>
      <c r="L626"/>
      <c r="M626"/>
    </row>
    <row r="627" spans="3:13" s="4" customFormat="1" ht="11.25" customHeight="1">
      <c r="C627"/>
      <c r="D627"/>
      <c r="E627"/>
      <c r="F627"/>
      <c r="G627"/>
      <c r="H627"/>
      <c r="I627"/>
      <c r="J627"/>
      <c r="K627"/>
      <c r="L627"/>
      <c r="M627"/>
    </row>
    <row r="628" spans="3:13" s="4" customFormat="1" ht="11.25" customHeight="1">
      <c r="C628"/>
      <c r="D628"/>
      <c r="E628"/>
      <c r="F628"/>
      <c r="G628"/>
      <c r="H628"/>
      <c r="I628"/>
      <c r="J628"/>
      <c r="K628"/>
      <c r="L628"/>
      <c r="M628"/>
    </row>
    <row r="629" spans="3:13" s="4" customFormat="1" ht="11.25" customHeight="1">
      <c r="C629"/>
      <c r="D629"/>
      <c r="E629"/>
      <c r="F629"/>
      <c r="G629"/>
      <c r="H629"/>
      <c r="I629"/>
      <c r="J629"/>
      <c r="K629"/>
      <c r="L629"/>
      <c r="M629"/>
    </row>
    <row r="630" spans="3:13" s="4" customFormat="1" ht="11.25" customHeight="1">
      <c r="C630"/>
      <c r="D630"/>
      <c r="E630"/>
      <c r="F630"/>
      <c r="G630"/>
      <c r="H630"/>
      <c r="I630"/>
      <c r="J630"/>
      <c r="K630"/>
      <c r="L630"/>
      <c r="M630"/>
    </row>
    <row r="631" spans="3:13" s="4" customFormat="1" ht="11.25" customHeight="1">
      <c r="C631"/>
      <c r="D631"/>
      <c r="E631"/>
      <c r="F631"/>
      <c r="G631"/>
      <c r="H631"/>
      <c r="I631"/>
      <c r="J631"/>
      <c r="K631"/>
      <c r="L631"/>
      <c r="M631"/>
    </row>
    <row r="632" spans="3:13" s="4" customFormat="1" ht="11.25" customHeight="1">
      <c r="C632"/>
      <c r="D632"/>
      <c r="E632"/>
      <c r="F632"/>
      <c r="G632"/>
      <c r="H632"/>
      <c r="I632"/>
      <c r="J632"/>
      <c r="K632"/>
      <c r="L632"/>
      <c r="M632"/>
    </row>
    <row r="633" spans="3:13" s="4" customFormat="1" ht="11.25" customHeight="1">
      <c r="C633"/>
      <c r="D633"/>
      <c r="E633"/>
      <c r="F633"/>
      <c r="G633"/>
      <c r="H633"/>
      <c r="I633"/>
      <c r="J633"/>
      <c r="K633"/>
      <c r="L633"/>
      <c r="M633"/>
    </row>
    <row r="634" spans="3:13" s="4" customFormat="1" ht="11.25" customHeight="1">
      <c r="C634"/>
      <c r="D634"/>
      <c r="E634"/>
      <c r="F634"/>
      <c r="G634"/>
      <c r="H634"/>
      <c r="I634"/>
      <c r="J634"/>
      <c r="K634"/>
      <c r="L634"/>
      <c r="M634"/>
    </row>
    <row r="635" spans="3:13" s="4" customFormat="1" ht="11.25" customHeight="1">
      <c r="C635"/>
      <c r="D635"/>
      <c r="E635"/>
      <c r="F635"/>
      <c r="G635"/>
      <c r="H635"/>
      <c r="I635"/>
      <c r="J635"/>
      <c r="K635"/>
      <c r="L635"/>
      <c r="M635"/>
    </row>
    <row r="636" spans="3:13" s="4" customFormat="1" ht="11.25" customHeight="1">
      <c r="C636"/>
      <c r="D636"/>
      <c r="E636"/>
      <c r="F636"/>
      <c r="G636"/>
      <c r="H636"/>
      <c r="I636"/>
      <c r="J636"/>
      <c r="K636"/>
      <c r="L636"/>
      <c r="M636"/>
    </row>
    <row r="637" spans="3:13" s="4" customFormat="1" ht="11.25" customHeight="1">
      <c r="C637"/>
      <c r="D637"/>
      <c r="E637"/>
      <c r="F637"/>
      <c r="G637"/>
      <c r="H637"/>
      <c r="I637"/>
      <c r="J637"/>
      <c r="K637"/>
      <c r="L637"/>
      <c r="M637"/>
    </row>
    <row r="638" spans="3:13" s="4" customFormat="1" ht="11.25" customHeight="1">
      <c r="C638"/>
      <c r="D638"/>
      <c r="E638"/>
      <c r="F638"/>
      <c r="G638"/>
      <c r="H638"/>
      <c r="I638"/>
      <c r="J638"/>
      <c r="K638"/>
      <c r="L638"/>
      <c r="M638"/>
    </row>
    <row r="639" spans="3:13" s="4" customFormat="1" ht="11.25" customHeight="1">
      <c r="C639"/>
      <c r="D639"/>
      <c r="E639"/>
      <c r="F639"/>
      <c r="G639"/>
      <c r="H639"/>
      <c r="I639"/>
      <c r="J639"/>
      <c r="K639"/>
      <c r="L639"/>
      <c r="M639"/>
    </row>
    <row r="640" spans="3:13" s="4" customFormat="1" ht="11.25" customHeight="1">
      <c r="C640"/>
      <c r="D640"/>
      <c r="E640"/>
      <c r="F640"/>
      <c r="G640"/>
      <c r="H640"/>
      <c r="I640"/>
      <c r="J640"/>
      <c r="K640"/>
      <c r="L640"/>
      <c r="M640"/>
    </row>
    <row r="641" spans="3:13" s="4" customFormat="1" ht="11.25" customHeight="1">
      <c r="C641"/>
      <c r="D641"/>
      <c r="E641"/>
      <c r="F641"/>
      <c r="G641"/>
      <c r="H641"/>
      <c r="I641"/>
      <c r="J641"/>
      <c r="K641"/>
      <c r="L641"/>
      <c r="M641"/>
    </row>
    <row r="642" spans="3:13" s="4" customFormat="1" ht="11.25" customHeight="1">
      <c r="C642"/>
      <c r="D642"/>
      <c r="E642"/>
      <c r="F642"/>
      <c r="G642"/>
      <c r="H642"/>
      <c r="I642"/>
      <c r="J642"/>
      <c r="K642"/>
      <c r="L642"/>
      <c r="M642"/>
    </row>
    <row r="643" spans="3:13" s="4" customFormat="1" ht="11.25" customHeight="1">
      <c r="C643"/>
      <c r="D643"/>
      <c r="E643"/>
      <c r="F643"/>
      <c r="G643"/>
      <c r="H643"/>
      <c r="I643"/>
      <c r="J643"/>
      <c r="K643"/>
      <c r="L643"/>
      <c r="M643"/>
    </row>
    <row r="644" spans="3:13" s="4" customFormat="1" ht="11.25" customHeight="1">
      <c r="C644"/>
      <c r="D644"/>
      <c r="E644"/>
      <c r="F644"/>
      <c r="G644"/>
      <c r="H644"/>
      <c r="I644"/>
      <c r="J644"/>
      <c r="K644"/>
      <c r="L644"/>
      <c r="M644"/>
    </row>
    <row r="645" spans="3:13" s="4" customFormat="1" ht="11.25" customHeight="1">
      <c r="C645"/>
      <c r="D645"/>
      <c r="E645"/>
      <c r="F645"/>
      <c r="G645"/>
      <c r="H645"/>
      <c r="I645"/>
      <c r="J645"/>
      <c r="K645"/>
      <c r="L645"/>
      <c r="M645"/>
    </row>
    <row r="646" spans="3:13" s="4" customFormat="1" ht="11.25" customHeight="1">
      <c r="C646"/>
      <c r="D646"/>
      <c r="E646"/>
      <c r="F646"/>
      <c r="G646"/>
      <c r="H646"/>
      <c r="I646"/>
      <c r="J646"/>
      <c r="K646"/>
      <c r="L646"/>
      <c r="M646"/>
    </row>
    <row r="647" spans="3:13" s="4" customFormat="1" ht="11.25" customHeight="1">
      <c r="C647"/>
      <c r="D647"/>
      <c r="E647"/>
      <c r="F647"/>
      <c r="G647"/>
      <c r="H647"/>
      <c r="I647"/>
      <c r="J647"/>
      <c r="K647"/>
      <c r="L647"/>
      <c r="M647"/>
    </row>
    <row r="648" spans="3:13" s="4" customFormat="1" ht="11.25" customHeight="1">
      <c r="C648"/>
      <c r="D648"/>
      <c r="E648"/>
      <c r="F648"/>
      <c r="G648"/>
      <c r="H648"/>
      <c r="I648"/>
      <c r="J648"/>
      <c r="K648"/>
      <c r="L648"/>
      <c r="M648"/>
    </row>
    <row r="649" spans="3:13" s="4" customFormat="1" ht="11.25" customHeight="1">
      <c r="C649"/>
      <c r="D649"/>
      <c r="E649"/>
      <c r="F649"/>
      <c r="G649"/>
      <c r="H649"/>
      <c r="I649"/>
      <c r="J649"/>
      <c r="K649"/>
      <c r="L649"/>
      <c r="M649"/>
    </row>
    <row r="650" spans="3:13" s="4" customFormat="1" ht="11.25" customHeight="1">
      <c r="C650"/>
      <c r="D650"/>
      <c r="E650"/>
      <c r="F650"/>
      <c r="G650"/>
      <c r="H650"/>
      <c r="I650"/>
      <c r="J650"/>
      <c r="K650"/>
      <c r="L650"/>
      <c r="M650"/>
    </row>
    <row r="651" spans="3:13" s="4" customFormat="1" ht="11.25" customHeight="1">
      <c r="C651"/>
      <c r="D651"/>
      <c r="E651"/>
      <c r="F651"/>
      <c r="G651"/>
      <c r="H651"/>
      <c r="I651"/>
      <c r="J651"/>
      <c r="K651"/>
      <c r="L651"/>
      <c r="M651"/>
    </row>
    <row r="652" spans="3:13" s="4" customFormat="1" ht="11.25" customHeight="1">
      <c r="C652"/>
      <c r="D652"/>
      <c r="E652"/>
      <c r="F652"/>
      <c r="G652"/>
      <c r="H652"/>
      <c r="I652"/>
      <c r="J652"/>
      <c r="K652"/>
      <c r="L652"/>
      <c r="M652"/>
    </row>
    <row r="653" spans="3:13" s="4" customFormat="1" ht="11.25" customHeight="1">
      <c r="C653"/>
      <c r="D653"/>
      <c r="E653"/>
      <c r="F653"/>
      <c r="G653"/>
      <c r="H653"/>
      <c r="I653"/>
      <c r="J653"/>
      <c r="K653"/>
      <c r="L653"/>
      <c r="M653"/>
    </row>
    <row r="654" spans="3:13" s="4" customFormat="1" ht="11.25" customHeight="1">
      <c r="C654"/>
      <c r="D654"/>
      <c r="E654"/>
      <c r="F654"/>
      <c r="G654"/>
      <c r="H654"/>
      <c r="I654"/>
      <c r="J654"/>
      <c r="K654"/>
      <c r="L654"/>
      <c r="M654"/>
    </row>
    <row r="655" spans="3:13" s="4" customFormat="1" ht="11.25" customHeight="1">
      <c r="C655"/>
      <c r="D655"/>
      <c r="E655"/>
      <c r="F655"/>
      <c r="G655"/>
      <c r="H655"/>
      <c r="I655"/>
      <c r="J655"/>
      <c r="K655"/>
      <c r="L655"/>
      <c r="M655"/>
    </row>
    <row r="656" spans="3:13" s="4" customFormat="1" ht="11.25" customHeight="1">
      <c r="C656"/>
      <c r="D656"/>
      <c r="E656"/>
      <c r="F656"/>
      <c r="G656"/>
      <c r="H656"/>
      <c r="I656"/>
      <c r="J656"/>
      <c r="K656"/>
      <c r="L656"/>
      <c r="M656"/>
    </row>
    <row r="657" spans="3:13" s="4" customFormat="1" ht="11.25" customHeight="1">
      <c r="C657"/>
      <c r="D657"/>
      <c r="E657"/>
      <c r="F657"/>
      <c r="G657"/>
      <c r="H657"/>
      <c r="I657"/>
      <c r="J657"/>
      <c r="K657"/>
      <c r="L657"/>
      <c r="M657"/>
    </row>
    <row r="658" spans="3:13" s="4" customFormat="1" ht="11.25" customHeight="1">
      <c r="C658"/>
      <c r="D658"/>
      <c r="E658"/>
      <c r="F658"/>
      <c r="G658"/>
      <c r="H658"/>
      <c r="I658"/>
      <c r="J658"/>
      <c r="K658"/>
      <c r="L658"/>
      <c r="M658"/>
    </row>
    <row r="659" spans="3:13" s="4" customFormat="1" ht="11.25" customHeight="1">
      <c r="C659"/>
      <c r="D659"/>
      <c r="E659"/>
      <c r="F659"/>
      <c r="G659"/>
      <c r="H659"/>
      <c r="I659"/>
      <c r="J659"/>
      <c r="K659"/>
      <c r="L659"/>
      <c r="M659"/>
    </row>
    <row r="660" spans="3:13" s="4" customFormat="1" ht="11.25" customHeight="1">
      <c r="C660"/>
      <c r="D660"/>
      <c r="E660"/>
      <c r="F660"/>
      <c r="G660"/>
      <c r="H660"/>
      <c r="I660"/>
      <c r="J660"/>
      <c r="K660"/>
      <c r="L660"/>
      <c r="M660"/>
    </row>
    <row r="661" spans="3:13" s="4" customFormat="1" ht="11.25" customHeight="1">
      <c r="C661"/>
      <c r="D661"/>
      <c r="E661"/>
      <c r="F661"/>
      <c r="G661"/>
      <c r="H661"/>
      <c r="I661"/>
      <c r="J661"/>
      <c r="K661"/>
      <c r="L661"/>
      <c r="M661"/>
    </row>
    <row r="662" spans="3:13" s="4" customFormat="1" ht="11.25" customHeight="1">
      <c r="C662"/>
      <c r="D662"/>
      <c r="E662"/>
      <c r="F662"/>
      <c r="G662"/>
      <c r="H662"/>
      <c r="I662"/>
      <c r="J662"/>
      <c r="K662"/>
      <c r="L662"/>
      <c r="M662"/>
    </row>
    <row r="663" spans="3:13" s="4" customFormat="1" ht="11.25" customHeight="1">
      <c r="C663"/>
      <c r="D663"/>
      <c r="E663"/>
      <c r="F663"/>
      <c r="G663"/>
      <c r="H663"/>
      <c r="I663"/>
      <c r="J663"/>
      <c r="K663"/>
      <c r="L663"/>
      <c r="M663"/>
    </row>
    <row r="664" spans="3:13" s="4" customFormat="1" ht="11.25" customHeight="1">
      <c r="C664"/>
      <c r="D664"/>
      <c r="E664"/>
      <c r="F664"/>
      <c r="G664"/>
      <c r="H664"/>
      <c r="I664"/>
      <c r="J664"/>
      <c r="K664"/>
      <c r="L664"/>
      <c r="M664"/>
    </row>
    <row r="665" spans="3:13" s="4" customFormat="1" ht="11.25" customHeight="1">
      <c r="C665"/>
      <c r="D665"/>
      <c r="E665"/>
      <c r="F665"/>
      <c r="G665"/>
      <c r="H665"/>
      <c r="I665"/>
      <c r="J665"/>
      <c r="K665"/>
      <c r="L665"/>
      <c r="M665"/>
    </row>
    <row r="666" spans="3:13" s="4" customFormat="1" ht="11.25" customHeight="1">
      <c r="C666"/>
      <c r="D666"/>
      <c r="E666"/>
      <c r="F666"/>
      <c r="G666"/>
      <c r="H666"/>
      <c r="I666"/>
      <c r="J666"/>
      <c r="K666"/>
      <c r="L666"/>
      <c r="M666"/>
    </row>
    <row r="667" spans="3:13" s="4" customFormat="1" ht="11.25" customHeight="1">
      <c r="C667"/>
      <c r="D667"/>
      <c r="E667"/>
      <c r="F667"/>
      <c r="G667"/>
      <c r="H667"/>
      <c r="I667"/>
      <c r="J667"/>
      <c r="K667"/>
      <c r="L667"/>
      <c r="M667"/>
    </row>
    <row r="668" spans="3:13" s="4" customFormat="1" ht="11.25" customHeight="1">
      <c r="C668"/>
      <c r="D668"/>
      <c r="E668"/>
      <c r="F668"/>
      <c r="G668"/>
      <c r="H668"/>
      <c r="I668"/>
      <c r="J668"/>
      <c r="K668"/>
      <c r="L668"/>
      <c r="M668"/>
    </row>
    <row r="669" spans="3:13" s="4" customFormat="1" ht="11.25" customHeight="1">
      <c r="C669"/>
      <c r="D669"/>
      <c r="E669"/>
      <c r="F669"/>
      <c r="G669"/>
      <c r="H669"/>
      <c r="I669"/>
      <c r="J669"/>
      <c r="K669"/>
      <c r="L669"/>
      <c r="M669"/>
    </row>
    <row r="670" spans="3:13" s="4" customFormat="1" ht="11.25" customHeight="1">
      <c r="C670"/>
      <c r="D670"/>
      <c r="E670"/>
      <c r="F670"/>
      <c r="G670"/>
      <c r="H670"/>
      <c r="I670"/>
      <c r="J670"/>
      <c r="K670"/>
      <c r="L670"/>
      <c r="M670"/>
    </row>
    <row r="671" spans="3:13" s="4" customFormat="1" ht="11.25" customHeight="1">
      <c r="C671"/>
      <c r="D671"/>
      <c r="E671"/>
      <c r="F671"/>
      <c r="G671"/>
      <c r="H671"/>
      <c r="I671"/>
      <c r="J671"/>
      <c r="K671"/>
      <c r="L671"/>
      <c r="M671"/>
    </row>
    <row r="672" spans="3:13" s="4" customFormat="1" ht="11.25" customHeight="1">
      <c r="C672"/>
      <c r="D672"/>
      <c r="E672"/>
      <c r="F672"/>
      <c r="G672"/>
      <c r="H672"/>
      <c r="I672"/>
      <c r="J672"/>
      <c r="K672"/>
      <c r="L672"/>
      <c r="M672"/>
    </row>
    <row r="673" spans="3:13" s="4" customFormat="1" ht="11.25" customHeight="1">
      <c r="C673"/>
      <c r="D673"/>
      <c r="E673"/>
      <c r="F673"/>
      <c r="G673"/>
      <c r="H673"/>
      <c r="I673"/>
      <c r="J673"/>
      <c r="K673"/>
      <c r="L673"/>
      <c r="M673"/>
    </row>
    <row r="674" spans="3:13" s="4" customFormat="1" ht="11.25" customHeight="1">
      <c r="C674"/>
      <c r="D674"/>
      <c r="E674"/>
      <c r="F674"/>
      <c r="G674"/>
      <c r="H674"/>
      <c r="I674"/>
      <c r="J674"/>
      <c r="K674"/>
      <c r="L674"/>
      <c r="M674"/>
    </row>
    <row r="675" spans="3:13" s="4" customFormat="1" ht="11.25" customHeight="1">
      <c r="C675"/>
      <c r="D675"/>
      <c r="E675"/>
      <c r="F675"/>
      <c r="G675"/>
      <c r="H675"/>
      <c r="I675"/>
      <c r="J675"/>
      <c r="K675"/>
      <c r="L675"/>
      <c r="M675"/>
    </row>
    <row r="676" spans="3:13" s="4" customFormat="1" ht="11.25" customHeight="1">
      <c r="C676"/>
      <c r="D676"/>
      <c r="E676"/>
      <c r="F676"/>
      <c r="G676"/>
      <c r="H676"/>
      <c r="I676"/>
      <c r="J676"/>
      <c r="K676"/>
      <c r="L676"/>
      <c r="M676"/>
    </row>
    <row r="677" spans="3:13" s="4" customFormat="1" ht="11.25" customHeight="1">
      <c r="C677"/>
      <c r="D677"/>
      <c r="E677"/>
      <c r="F677"/>
      <c r="G677"/>
      <c r="H677"/>
      <c r="I677"/>
      <c r="J677"/>
      <c r="K677"/>
      <c r="L677"/>
      <c r="M677"/>
    </row>
    <row r="678" spans="3:13" s="4" customFormat="1" ht="11.25" customHeight="1">
      <c r="C678"/>
      <c r="D678"/>
      <c r="E678"/>
      <c r="F678"/>
      <c r="G678"/>
      <c r="H678"/>
      <c r="I678"/>
      <c r="J678"/>
      <c r="K678"/>
      <c r="L678"/>
      <c r="M678"/>
    </row>
    <row r="679" spans="3:13" s="4" customFormat="1" ht="11.25" customHeight="1">
      <c r="C679"/>
      <c r="D679"/>
      <c r="E679"/>
      <c r="F679"/>
      <c r="G679"/>
      <c r="H679"/>
      <c r="I679"/>
      <c r="J679"/>
      <c r="K679"/>
      <c r="L679"/>
      <c r="M679"/>
    </row>
    <row r="680" spans="3:13" s="4" customFormat="1" ht="11.25" customHeight="1">
      <c r="C680"/>
      <c r="D680"/>
      <c r="E680"/>
      <c r="F680"/>
      <c r="G680"/>
      <c r="H680"/>
      <c r="I680"/>
      <c r="J680"/>
      <c r="K680"/>
      <c r="L680"/>
      <c r="M680"/>
    </row>
    <row r="681" spans="3:13" s="4" customFormat="1" ht="11.25" customHeight="1">
      <c r="C681"/>
      <c r="D681"/>
      <c r="E681"/>
      <c r="F681"/>
      <c r="G681"/>
      <c r="H681"/>
      <c r="I681"/>
      <c r="J681"/>
      <c r="K681"/>
      <c r="L681"/>
      <c r="M681"/>
    </row>
    <row r="682" spans="3:13" s="4" customFormat="1" ht="11.25" customHeight="1">
      <c r="C682"/>
      <c r="D682"/>
      <c r="E682"/>
      <c r="F682"/>
      <c r="G682"/>
      <c r="H682"/>
      <c r="I682"/>
      <c r="J682"/>
      <c r="K682"/>
      <c r="L682"/>
      <c r="M682"/>
    </row>
    <row r="683" spans="3:13" s="4" customFormat="1" ht="11.25" customHeight="1">
      <c r="C683"/>
      <c r="D683"/>
      <c r="E683"/>
      <c r="F683"/>
      <c r="G683"/>
      <c r="H683"/>
      <c r="I683"/>
      <c r="J683"/>
      <c r="K683"/>
      <c r="L683"/>
      <c r="M683"/>
    </row>
    <row r="684" spans="3:13" s="4" customFormat="1" ht="11.25" customHeight="1">
      <c r="C684"/>
      <c r="D684"/>
      <c r="E684"/>
      <c r="F684"/>
      <c r="G684"/>
      <c r="H684"/>
      <c r="I684"/>
      <c r="J684"/>
      <c r="K684"/>
      <c r="L684"/>
      <c r="M684"/>
    </row>
    <row r="685" spans="3:13" s="4" customFormat="1" ht="11.25" customHeight="1">
      <c r="C685"/>
      <c r="D685"/>
      <c r="E685"/>
      <c r="F685"/>
      <c r="G685"/>
      <c r="H685"/>
      <c r="I685"/>
      <c r="J685"/>
      <c r="K685"/>
      <c r="L685"/>
      <c r="M685"/>
    </row>
    <row r="686" spans="3:13" s="4" customFormat="1" ht="11.25" customHeight="1">
      <c r="C686"/>
      <c r="D686"/>
      <c r="E686"/>
      <c r="F686"/>
      <c r="G686"/>
      <c r="H686"/>
      <c r="I686"/>
      <c r="J686"/>
      <c r="K686"/>
      <c r="L686"/>
      <c r="M686"/>
    </row>
    <row r="687" spans="3:13" s="4" customFormat="1" ht="11.25" customHeight="1">
      <c r="C687"/>
      <c r="D687"/>
      <c r="E687"/>
      <c r="F687"/>
      <c r="G687"/>
      <c r="H687"/>
      <c r="I687"/>
      <c r="J687"/>
      <c r="K687"/>
      <c r="L687"/>
      <c r="M687"/>
    </row>
    <row r="688" spans="3:13" s="4" customFormat="1" ht="11.25" customHeight="1">
      <c r="C688"/>
      <c r="D688"/>
      <c r="E688"/>
      <c r="F688"/>
      <c r="G688"/>
      <c r="H688"/>
      <c r="I688"/>
      <c r="J688"/>
      <c r="K688"/>
      <c r="L688"/>
      <c r="M688"/>
    </row>
    <row r="689" spans="3:13" s="4" customFormat="1" ht="11.25" customHeight="1">
      <c r="C689"/>
      <c r="D689"/>
      <c r="E689"/>
      <c r="F689"/>
      <c r="G689"/>
      <c r="H689"/>
      <c r="I689"/>
      <c r="J689"/>
      <c r="K689"/>
      <c r="L689"/>
      <c r="M689"/>
    </row>
    <row r="690" spans="3:13" s="4" customFormat="1" ht="11.25" customHeight="1">
      <c r="C690"/>
      <c r="D690"/>
      <c r="E690"/>
      <c r="F690"/>
      <c r="G690"/>
      <c r="H690"/>
      <c r="I690"/>
      <c r="J690"/>
      <c r="K690"/>
      <c r="L690"/>
      <c r="M690"/>
    </row>
    <row r="691" spans="3:13" s="4" customFormat="1" ht="11.25" customHeight="1">
      <c r="C691"/>
      <c r="D691"/>
      <c r="E691"/>
      <c r="F691"/>
      <c r="G691"/>
      <c r="H691"/>
      <c r="I691"/>
      <c r="J691"/>
      <c r="K691"/>
      <c r="L691"/>
      <c r="M691"/>
    </row>
    <row r="692" spans="3:13" s="4" customFormat="1" ht="11.25" customHeight="1">
      <c r="C692"/>
      <c r="D692"/>
      <c r="E692"/>
      <c r="F692"/>
      <c r="G692"/>
      <c r="H692"/>
      <c r="I692"/>
      <c r="J692"/>
      <c r="K692"/>
      <c r="L692"/>
      <c r="M692"/>
    </row>
    <row r="693" spans="3:13" s="4" customFormat="1" ht="11.25" customHeight="1">
      <c r="C693"/>
      <c r="D693"/>
      <c r="E693"/>
      <c r="F693"/>
      <c r="G693"/>
      <c r="H693"/>
      <c r="I693"/>
      <c r="J693"/>
      <c r="K693"/>
      <c r="L693"/>
      <c r="M693"/>
    </row>
    <row r="694" spans="3:13" s="4" customFormat="1" ht="11.25" customHeight="1">
      <c r="C694"/>
      <c r="D694"/>
      <c r="E694"/>
      <c r="F694"/>
      <c r="G694"/>
      <c r="H694"/>
      <c r="I694"/>
      <c r="J694"/>
      <c r="K694"/>
      <c r="L694"/>
      <c r="M694"/>
    </row>
    <row r="695" spans="3:13" s="4" customFormat="1" ht="11.25" customHeight="1">
      <c r="C695"/>
      <c r="D695"/>
      <c r="E695"/>
      <c r="F695"/>
      <c r="G695"/>
      <c r="H695"/>
      <c r="I695"/>
      <c r="J695"/>
      <c r="K695"/>
      <c r="L695"/>
      <c r="M695"/>
    </row>
    <row r="696" spans="3:13" s="4" customFormat="1" ht="11.25" customHeight="1">
      <c r="C696"/>
      <c r="D696"/>
      <c r="E696"/>
      <c r="F696"/>
      <c r="G696"/>
      <c r="H696"/>
      <c r="I696"/>
      <c r="J696"/>
      <c r="K696"/>
      <c r="L696"/>
      <c r="M696"/>
    </row>
    <row r="697" spans="3:13" s="4" customFormat="1" ht="11.25" customHeight="1">
      <c r="C697"/>
      <c r="D697"/>
      <c r="E697"/>
      <c r="F697"/>
      <c r="G697"/>
      <c r="H697"/>
      <c r="I697"/>
      <c r="J697"/>
      <c r="K697"/>
      <c r="L697"/>
      <c r="M697"/>
    </row>
    <row r="698" spans="3:13" s="4" customFormat="1" ht="11.25" customHeight="1">
      <c r="C698"/>
      <c r="D698"/>
      <c r="E698"/>
      <c r="F698"/>
      <c r="G698"/>
      <c r="H698"/>
      <c r="I698"/>
      <c r="J698"/>
      <c r="K698"/>
      <c r="L698"/>
      <c r="M698"/>
    </row>
    <row r="699" spans="3:13" s="4" customFormat="1" ht="11.25" customHeight="1">
      <c r="C699"/>
      <c r="D699"/>
      <c r="E699"/>
      <c r="F699"/>
      <c r="G699"/>
      <c r="H699"/>
      <c r="I699"/>
      <c r="J699"/>
      <c r="K699"/>
      <c r="L699"/>
      <c r="M699"/>
    </row>
    <row r="700" spans="3:13" s="4" customFormat="1" ht="11.25" customHeight="1">
      <c r="C700"/>
      <c r="D700"/>
      <c r="E700"/>
      <c r="F700"/>
      <c r="G700"/>
      <c r="H700"/>
      <c r="I700"/>
      <c r="J700"/>
      <c r="K700"/>
      <c r="L700"/>
      <c r="M700"/>
    </row>
    <row r="701" spans="3:13" s="4" customFormat="1" ht="11.25" customHeight="1">
      <c r="C701"/>
      <c r="D701"/>
      <c r="E701"/>
      <c r="F701"/>
      <c r="G701"/>
      <c r="H701"/>
      <c r="I701"/>
      <c r="J701"/>
      <c r="K701"/>
      <c r="L701"/>
      <c r="M701"/>
    </row>
    <row r="702" spans="3:13" s="4" customFormat="1" ht="11.25" customHeight="1">
      <c r="C702"/>
      <c r="D702"/>
      <c r="E702"/>
      <c r="F702"/>
      <c r="G702"/>
      <c r="H702"/>
      <c r="I702"/>
      <c r="J702"/>
      <c r="K702"/>
      <c r="L702"/>
      <c r="M702"/>
    </row>
    <row r="703" spans="3:13" s="4" customFormat="1" ht="11.25" customHeight="1">
      <c r="C703"/>
      <c r="D703"/>
      <c r="E703"/>
      <c r="F703"/>
      <c r="G703"/>
      <c r="H703"/>
      <c r="I703"/>
      <c r="J703"/>
      <c r="K703"/>
      <c r="L703"/>
      <c r="M703"/>
    </row>
    <row r="704" spans="3:13" s="4" customFormat="1" ht="11.25" customHeight="1">
      <c r="C704"/>
      <c r="D704"/>
      <c r="E704"/>
      <c r="F704"/>
      <c r="G704"/>
      <c r="H704"/>
      <c r="I704"/>
      <c r="J704"/>
      <c r="K704"/>
      <c r="L704"/>
      <c r="M704"/>
    </row>
    <row r="705" spans="3:13" s="4" customFormat="1" ht="11.25" customHeight="1">
      <c r="C705"/>
      <c r="D705"/>
      <c r="E705"/>
      <c r="F705"/>
      <c r="G705"/>
      <c r="H705"/>
      <c r="I705"/>
      <c r="J705"/>
      <c r="K705"/>
      <c r="L705"/>
      <c r="M705"/>
    </row>
    <row r="706" spans="3:13" s="4" customFormat="1" ht="11.25" customHeight="1">
      <c r="C706"/>
      <c r="D706"/>
      <c r="E706"/>
      <c r="F706"/>
      <c r="G706"/>
      <c r="H706"/>
      <c r="I706"/>
      <c r="J706"/>
      <c r="K706"/>
      <c r="L706"/>
      <c r="M706"/>
    </row>
    <row r="707" spans="3:13" s="4" customFormat="1" ht="11.25" customHeight="1">
      <c r="C707"/>
      <c r="D707"/>
      <c r="E707"/>
      <c r="F707"/>
      <c r="G707"/>
      <c r="H707"/>
      <c r="I707"/>
      <c r="J707"/>
      <c r="K707"/>
      <c r="L707"/>
      <c r="M707"/>
    </row>
    <row r="708" spans="3:13" s="4" customFormat="1" ht="11.25" customHeight="1">
      <c r="C708"/>
      <c r="D708"/>
      <c r="E708"/>
      <c r="F708"/>
      <c r="G708"/>
      <c r="H708"/>
      <c r="I708"/>
      <c r="J708"/>
      <c r="K708"/>
      <c r="L708"/>
      <c r="M708"/>
    </row>
    <row r="709" spans="3:13" s="4" customFormat="1" ht="11.25" customHeight="1">
      <c r="C709"/>
      <c r="D709"/>
      <c r="E709"/>
      <c r="F709"/>
      <c r="G709"/>
      <c r="H709"/>
      <c r="I709"/>
      <c r="J709"/>
      <c r="K709"/>
      <c r="L709"/>
      <c r="M709"/>
    </row>
    <row r="710" spans="3:13" s="4" customFormat="1" ht="11.25" customHeight="1">
      <c r="C710"/>
      <c r="D710"/>
      <c r="E710"/>
      <c r="F710"/>
      <c r="G710"/>
      <c r="H710"/>
      <c r="I710"/>
      <c r="J710"/>
      <c r="K710"/>
      <c r="L710"/>
      <c r="M710"/>
    </row>
    <row r="711" spans="3:13" s="4" customFormat="1" ht="11.25" customHeight="1">
      <c r="C711"/>
      <c r="D711"/>
      <c r="E711"/>
      <c r="F711"/>
      <c r="G711"/>
      <c r="H711"/>
      <c r="I711"/>
      <c r="J711"/>
      <c r="K711"/>
      <c r="L711"/>
      <c r="M711"/>
    </row>
    <row r="712" spans="3:13" s="4" customFormat="1" ht="11.25" customHeight="1">
      <c r="C712"/>
      <c r="D712"/>
      <c r="E712"/>
      <c r="F712"/>
      <c r="G712"/>
      <c r="H712"/>
      <c r="I712"/>
      <c r="J712"/>
      <c r="K712"/>
      <c r="L712"/>
      <c r="M712"/>
    </row>
    <row r="713" spans="3:13" s="4" customFormat="1" ht="11.25" customHeight="1">
      <c r="C713"/>
      <c r="D713"/>
      <c r="E713"/>
      <c r="F713"/>
      <c r="G713"/>
      <c r="H713"/>
      <c r="I713"/>
      <c r="J713"/>
      <c r="K713"/>
      <c r="L713"/>
      <c r="M713"/>
    </row>
    <row r="714" spans="3:13" s="4" customFormat="1" ht="11.25" customHeight="1">
      <c r="C714"/>
      <c r="D714"/>
      <c r="E714"/>
      <c r="F714"/>
      <c r="G714"/>
      <c r="H714"/>
      <c r="I714"/>
      <c r="J714"/>
      <c r="K714"/>
      <c r="L714"/>
      <c r="M714"/>
    </row>
    <row r="715" spans="3:13" s="4" customFormat="1" ht="11.25" customHeight="1">
      <c r="C715"/>
      <c r="D715"/>
      <c r="E715"/>
      <c r="F715"/>
      <c r="G715"/>
      <c r="H715"/>
      <c r="I715"/>
      <c r="J715"/>
      <c r="K715"/>
      <c r="L715"/>
      <c r="M715"/>
    </row>
    <row r="716" spans="3:13" s="4" customFormat="1" ht="11.25" customHeight="1">
      <c r="C716"/>
      <c r="D716"/>
      <c r="E716"/>
      <c r="F716"/>
      <c r="G716"/>
      <c r="H716"/>
      <c r="I716"/>
      <c r="J716"/>
      <c r="K716"/>
      <c r="L716"/>
      <c r="M716"/>
    </row>
    <row r="717" spans="3:13" s="4" customFormat="1" ht="11.25" customHeight="1">
      <c r="C717"/>
      <c r="D717"/>
      <c r="E717"/>
      <c r="F717"/>
      <c r="G717"/>
      <c r="H717"/>
      <c r="I717"/>
      <c r="J717"/>
      <c r="K717"/>
      <c r="L717"/>
      <c r="M717"/>
    </row>
    <row r="718" spans="3:13" s="4" customFormat="1" ht="11.25" customHeight="1">
      <c r="C718"/>
      <c r="D718"/>
      <c r="E718"/>
      <c r="F718"/>
      <c r="G718"/>
      <c r="H718"/>
      <c r="I718"/>
      <c r="J718"/>
      <c r="K718"/>
      <c r="L718"/>
      <c r="M718"/>
    </row>
    <row r="719" spans="3:13" s="4" customFormat="1" ht="11.25" customHeight="1">
      <c r="C719"/>
      <c r="D719"/>
      <c r="E719"/>
      <c r="F719"/>
      <c r="G719"/>
      <c r="H719"/>
      <c r="I719"/>
      <c r="J719"/>
      <c r="K719"/>
      <c r="L719"/>
      <c r="M719"/>
    </row>
    <row r="720" spans="3:13" s="4" customFormat="1" ht="11.25" customHeight="1">
      <c r="C720"/>
      <c r="D720"/>
      <c r="E720"/>
      <c r="F720"/>
      <c r="G720"/>
      <c r="H720"/>
      <c r="I720"/>
      <c r="J720"/>
      <c r="K720"/>
      <c r="L720"/>
      <c r="M720"/>
    </row>
    <row r="721" spans="3:13" s="4" customFormat="1" ht="11.25" customHeight="1">
      <c r="C721"/>
      <c r="D721"/>
      <c r="E721"/>
      <c r="F721"/>
      <c r="G721"/>
      <c r="H721"/>
      <c r="I721"/>
      <c r="J721"/>
      <c r="K721"/>
      <c r="L721"/>
      <c r="M721"/>
    </row>
    <row r="722" spans="3:13" s="4" customFormat="1" ht="11.25" customHeight="1">
      <c r="C722"/>
      <c r="D722"/>
      <c r="E722"/>
      <c r="F722"/>
      <c r="G722"/>
      <c r="H722"/>
      <c r="I722"/>
      <c r="J722"/>
      <c r="K722"/>
      <c r="L722"/>
      <c r="M722"/>
    </row>
    <row r="723" spans="3:13" s="4" customFormat="1" ht="11.25" customHeight="1">
      <c r="C723"/>
      <c r="D723"/>
      <c r="E723"/>
      <c r="F723"/>
      <c r="G723"/>
      <c r="H723"/>
      <c r="I723"/>
      <c r="J723"/>
      <c r="K723"/>
      <c r="L723"/>
      <c r="M723"/>
    </row>
    <row r="724" spans="3:13" s="4" customFormat="1" ht="11.25" customHeight="1">
      <c r="C724"/>
      <c r="D724"/>
      <c r="E724"/>
      <c r="F724"/>
      <c r="G724"/>
      <c r="H724"/>
      <c r="I724"/>
      <c r="J724"/>
      <c r="K724"/>
      <c r="L724"/>
      <c r="M724"/>
    </row>
    <row r="725" spans="3:13" s="4" customFormat="1" ht="11.25" customHeight="1">
      <c r="C725"/>
      <c r="D725"/>
      <c r="E725"/>
      <c r="F725"/>
      <c r="G725"/>
      <c r="H725"/>
      <c r="I725"/>
      <c r="J725"/>
      <c r="K725"/>
      <c r="L725"/>
      <c r="M725"/>
    </row>
    <row r="726" spans="3:13" s="4" customFormat="1" ht="11.25" customHeight="1">
      <c r="C726"/>
      <c r="D726"/>
      <c r="E726"/>
      <c r="F726"/>
      <c r="G726"/>
      <c r="H726"/>
      <c r="I726"/>
      <c r="J726"/>
      <c r="K726"/>
      <c r="L726"/>
      <c r="M726"/>
    </row>
    <row r="727" spans="3:13" s="4" customFormat="1" ht="11.25" customHeight="1">
      <c r="C727"/>
      <c r="D727"/>
      <c r="E727"/>
      <c r="F727"/>
      <c r="G727"/>
      <c r="H727"/>
      <c r="I727"/>
      <c r="J727"/>
      <c r="K727"/>
      <c r="L727"/>
      <c r="M727"/>
    </row>
    <row r="728" spans="3:13" s="4" customFormat="1" ht="11.25" customHeight="1">
      <c r="C728"/>
      <c r="D728"/>
      <c r="E728"/>
      <c r="F728"/>
      <c r="G728"/>
      <c r="H728"/>
      <c r="I728"/>
      <c r="J728"/>
      <c r="K728"/>
      <c r="L728"/>
      <c r="M728"/>
    </row>
    <row r="729" spans="3:13" s="4" customFormat="1" ht="11.25" customHeight="1">
      <c r="C729"/>
      <c r="D729"/>
      <c r="E729"/>
      <c r="F729"/>
      <c r="G729"/>
      <c r="H729"/>
      <c r="I729"/>
      <c r="J729"/>
      <c r="K729"/>
      <c r="L729"/>
      <c r="M729"/>
    </row>
    <row r="730" spans="3:13" s="4" customFormat="1" ht="11.25" customHeight="1">
      <c r="C730"/>
      <c r="D730"/>
      <c r="E730"/>
      <c r="F730"/>
      <c r="G730"/>
      <c r="H730"/>
      <c r="I730"/>
      <c r="J730"/>
      <c r="K730"/>
      <c r="L730"/>
      <c r="M730"/>
    </row>
    <row r="731" spans="3:13" s="4" customFormat="1" ht="11.25" customHeight="1">
      <c r="C731"/>
      <c r="D731"/>
      <c r="E731"/>
      <c r="F731"/>
      <c r="G731"/>
      <c r="H731"/>
      <c r="I731"/>
      <c r="J731"/>
      <c r="K731"/>
      <c r="L731"/>
      <c r="M731"/>
    </row>
    <row r="732" spans="3:13" s="4" customFormat="1" ht="11.25" customHeight="1">
      <c r="C732"/>
      <c r="D732"/>
      <c r="E732"/>
      <c r="F732"/>
      <c r="G732"/>
      <c r="H732"/>
      <c r="I732"/>
      <c r="J732"/>
      <c r="K732"/>
      <c r="L732"/>
      <c r="M732"/>
    </row>
    <row r="733" spans="3:13" s="4" customFormat="1" ht="11.25" customHeight="1">
      <c r="C733"/>
      <c r="D733"/>
      <c r="E733"/>
      <c r="F733"/>
      <c r="G733"/>
      <c r="H733"/>
      <c r="I733"/>
      <c r="J733"/>
      <c r="K733"/>
      <c r="L733"/>
      <c r="M733"/>
    </row>
    <row r="734" spans="3:13" s="4" customFormat="1" ht="11.25" customHeight="1">
      <c r="C734"/>
      <c r="D734"/>
      <c r="E734"/>
      <c r="F734"/>
      <c r="G734"/>
      <c r="H734"/>
      <c r="I734"/>
      <c r="J734"/>
      <c r="K734"/>
      <c r="L734"/>
      <c r="M734"/>
    </row>
    <row r="735" spans="3:13" s="4" customFormat="1" ht="11.25" customHeight="1">
      <c r="C735"/>
      <c r="D735"/>
      <c r="E735"/>
      <c r="F735"/>
      <c r="G735"/>
      <c r="H735"/>
      <c r="I735"/>
      <c r="J735"/>
      <c r="K735"/>
      <c r="L735"/>
      <c r="M735"/>
    </row>
    <row r="736" spans="3:13" s="4" customFormat="1" ht="11.25" customHeight="1">
      <c r="C736"/>
      <c r="D736"/>
      <c r="E736"/>
      <c r="F736"/>
      <c r="G736"/>
      <c r="H736"/>
      <c r="I736"/>
      <c r="J736"/>
      <c r="K736"/>
      <c r="L736"/>
      <c r="M736"/>
    </row>
    <row r="737" spans="3:13" s="4" customFormat="1" ht="11.25" customHeight="1">
      <c r="C737"/>
      <c r="D737"/>
      <c r="E737"/>
      <c r="F737"/>
      <c r="G737"/>
      <c r="H737"/>
      <c r="I737"/>
      <c r="J737"/>
      <c r="K737"/>
      <c r="L737"/>
      <c r="M737"/>
    </row>
    <row r="738" spans="3:13" s="4" customFormat="1" ht="11.25" customHeight="1">
      <c r="C738"/>
      <c r="D738"/>
      <c r="E738"/>
      <c r="F738"/>
      <c r="G738"/>
      <c r="H738"/>
      <c r="I738"/>
      <c r="J738"/>
      <c r="K738"/>
      <c r="L738"/>
      <c r="M738"/>
    </row>
    <row r="739" spans="3:13" s="4" customFormat="1" ht="11.25" customHeight="1">
      <c r="C739"/>
      <c r="D739"/>
      <c r="E739"/>
      <c r="F739"/>
      <c r="G739"/>
      <c r="H739"/>
      <c r="I739"/>
      <c r="J739"/>
      <c r="K739"/>
      <c r="L739"/>
      <c r="M739"/>
    </row>
    <row r="740" spans="3:13" s="4" customFormat="1" ht="11.25" customHeight="1">
      <c r="C740"/>
      <c r="D740"/>
      <c r="E740"/>
      <c r="F740"/>
      <c r="G740"/>
      <c r="H740"/>
      <c r="I740"/>
      <c r="J740"/>
      <c r="K740"/>
      <c r="L740"/>
      <c r="M740"/>
    </row>
    <row r="741" spans="3:13" s="4" customFormat="1" ht="11.25" customHeight="1">
      <c r="C741"/>
      <c r="D741"/>
      <c r="E741"/>
      <c r="F741"/>
      <c r="G741"/>
      <c r="H741"/>
      <c r="I741"/>
      <c r="J741"/>
      <c r="K741"/>
      <c r="L741"/>
      <c r="M741"/>
    </row>
    <row r="742" spans="3:13" s="4" customFormat="1" ht="11.25" customHeight="1">
      <c r="C742"/>
      <c r="D742"/>
      <c r="E742"/>
      <c r="F742"/>
      <c r="G742"/>
      <c r="H742"/>
      <c r="I742"/>
      <c r="J742"/>
      <c r="K742"/>
      <c r="L742"/>
      <c r="M742"/>
    </row>
    <row r="743" spans="3:13" s="4" customFormat="1" ht="11.25" customHeight="1">
      <c r="C743"/>
      <c r="D743"/>
      <c r="E743"/>
      <c r="F743"/>
      <c r="G743"/>
      <c r="H743"/>
      <c r="I743"/>
      <c r="J743"/>
      <c r="K743"/>
      <c r="L743"/>
      <c r="M743"/>
    </row>
    <row r="744" spans="3:13" s="4" customFormat="1" ht="11.25" customHeight="1">
      <c r="C744"/>
      <c r="D744"/>
      <c r="E744"/>
      <c r="F744"/>
      <c r="G744"/>
      <c r="H744"/>
      <c r="I744"/>
      <c r="J744"/>
      <c r="K744"/>
      <c r="L744"/>
      <c r="M744"/>
    </row>
    <row r="745" spans="3:13" s="4" customFormat="1" ht="11.25" customHeight="1">
      <c r="C745"/>
      <c r="D745"/>
      <c r="E745"/>
      <c r="F745"/>
      <c r="G745"/>
      <c r="H745"/>
      <c r="I745"/>
      <c r="J745"/>
      <c r="K745"/>
      <c r="L745"/>
      <c r="M745"/>
    </row>
    <row r="746" spans="3:13" s="4" customFormat="1" ht="11.25" customHeight="1">
      <c r="C746"/>
      <c r="D746"/>
      <c r="E746"/>
      <c r="F746"/>
      <c r="G746"/>
      <c r="H746"/>
      <c r="I746"/>
      <c r="J746"/>
      <c r="K746"/>
      <c r="L746"/>
      <c r="M746"/>
    </row>
    <row r="747" spans="3:13" s="4" customFormat="1" ht="11.25" customHeight="1">
      <c r="C747"/>
      <c r="D747"/>
      <c r="E747"/>
      <c r="F747"/>
      <c r="G747"/>
      <c r="H747"/>
      <c r="I747"/>
      <c r="J747"/>
      <c r="K747"/>
      <c r="L747"/>
      <c r="M747"/>
    </row>
    <row r="748" spans="3:13" s="4" customFormat="1" ht="11.25" customHeight="1">
      <c r="C748"/>
      <c r="D748"/>
      <c r="E748"/>
      <c r="F748"/>
      <c r="G748"/>
      <c r="H748"/>
      <c r="I748"/>
      <c r="J748"/>
      <c r="K748"/>
      <c r="L748"/>
      <c r="M748"/>
    </row>
    <row r="749" spans="3:13" s="4" customFormat="1" ht="11.25" customHeight="1">
      <c r="C749"/>
      <c r="D749"/>
      <c r="E749"/>
      <c r="F749"/>
      <c r="G749"/>
      <c r="H749"/>
      <c r="I749"/>
      <c r="J749"/>
      <c r="K749"/>
      <c r="L749"/>
      <c r="M749"/>
    </row>
    <row r="750" spans="3:13" s="4" customFormat="1" ht="11.25" customHeight="1">
      <c r="C750"/>
      <c r="D750"/>
      <c r="E750"/>
      <c r="F750"/>
      <c r="G750"/>
      <c r="H750"/>
      <c r="I750"/>
      <c r="J750"/>
      <c r="K750"/>
      <c r="L750"/>
      <c r="M750"/>
    </row>
    <row r="751" spans="3:13" s="4" customFormat="1" ht="11.25" customHeight="1">
      <c r="C751"/>
      <c r="D751"/>
      <c r="E751"/>
      <c r="F751"/>
      <c r="G751"/>
      <c r="H751"/>
      <c r="I751"/>
      <c r="J751"/>
      <c r="K751"/>
      <c r="L751"/>
      <c r="M751"/>
    </row>
    <row r="752" spans="3:13" s="4" customFormat="1" ht="11.25" customHeight="1">
      <c r="C752"/>
      <c r="D752"/>
      <c r="E752"/>
      <c r="F752"/>
      <c r="G752"/>
      <c r="H752"/>
      <c r="I752"/>
      <c r="J752"/>
      <c r="K752"/>
      <c r="L752"/>
      <c r="M752"/>
    </row>
    <row r="753" spans="3:13" s="4" customFormat="1" ht="11.25" customHeight="1">
      <c r="C753"/>
      <c r="D753"/>
      <c r="E753"/>
      <c r="F753"/>
      <c r="G753"/>
      <c r="H753"/>
      <c r="I753"/>
      <c r="J753"/>
      <c r="K753"/>
      <c r="L753"/>
      <c r="M753"/>
    </row>
    <row r="754" spans="3:13" s="4" customFormat="1" ht="11.25" customHeight="1">
      <c r="C754"/>
      <c r="D754"/>
      <c r="E754"/>
      <c r="F754"/>
      <c r="G754"/>
      <c r="H754"/>
      <c r="I754"/>
      <c r="J754"/>
      <c r="K754"/>
      <c r="L754"/>
      <c r="M754"/>
    </row>
    <row r="755" spans="3:13" s="4" customFormat="1" ht="11.25" customHeight="1">
      <c r="C755"/>
      <c r="D755"/>
      <c r="E755"/>
      <c r="F755"/>
      <c r="G755"/>
      <c r="H755"/>
      <c r="I755"/>
      <c r="J755"/>
      <c r="K755"/>
      <c r="L755"/>
      <c r="M755"/>
    </row>
    <row r="756" spans="3:13" s="4" customFormat="1" ht="11.25" customHeight="1">
      <c r="C756"/>
      <c r="D756"/>
      <c r="E756"/>
      <c r="F756"/>
      <c r="G756"/>
      <c r="H756"/>
      <c r="I756"/>
      <c r="J756"/>
      <c r="K756"/>
      <c r="L756"/>
      <c r="M756"/>
    </row>
    <row r="757" spans="3:13" s="4" customFormat="1" ht="11.25" customHeight="1">
      <c r="C757"/>
      <c r="D757"/>
      <c r="E757"/>
      <c r="F757"/>
      <c r="G757"/>
      <c r="H757"/>
      <c r="I757"/>
      <c r="J757"/>
      <c r="K757"/>
      <c r="L757"/>
      <c r="M757"/>
    </row>
    <row r="758" spans="3:13" s="4" customFormat="1" ht="11.25" customHeight="1">
      <c r="C758"/>
      <c r="D758"/>
      <c r="E758"/>
      <c r="F758"/>
      <c r="G758"/>
      <c r="H758"/>
      <c r="I758"/>
      <c r="J758"/>
      <c r="K758"/>
      <c r="L758"/>
      <c r="M758"/>
    </row>
    <row r="759" spans="3:13" s="4" customFormat="1" ht="11.25" customHeight="1">
      <c r="C759"/>
      <c r="D759"/>
      <c r="E759"/>
      <c r="F759"/>
      <c r="G759"/>
      <c r="H759"/>
      <c r="I759"/>
      <c r="J759"/>
      <c r="K759"/>
      <c r="L759"/>
      <c r="M759"/>
    </row>
    <row r="760" spans="3:13" s="4" customFormat="1" ht="11.25" customHeight="1">
      <c r="C760"/>
      <c r="D760"/>
      <c r="E760"/>
      <c r="F760"/>
      <c r="G760"/>
      <c r="H760"/>
      <c r="I760"/>
      <c r="J760"/>
      <c r="K760"/>
      <c r="L760"/>
      <c r="M760"/>
    </row>
    <row r="761" spans="3:13" s="4" customFormat="1" ht="11.25" customHeight="1">
      <c r="C761"/>
      <c r="D761"/>
      <c r="E761"/>
      <c r="F761"/>
      <c r="G761"/>
      <c r="H761"/>
      <c r="I761"/>
      <c r="J761"/>
      <c r="K761"/>
      <c r="L761"/>
      <c r="M761"/>
    </row>
    <row r="762" spans="3:13" s="4" customFormat="1" ht="11.25" customHeight="1">
      <c r="C762"/>
      <c r="D762"/>
      <c r="E762"/>
      <c r="F762"/>
      <c r="G762"/>
      <c r="H762"/>
      <c r="I762"/>
      <c r="J762"/>
      <c r="K762"/>
      <c r="L762"/>
      <c r="M762"/>
    </row>
    <row r="763" spans="3:13" s="4" customFormat="1" ht="11.25" customHeight="1">
      <c r="C763"/>
      <c r="D763"/>
      <c r="E763"/>
      <c r="F763"/>
      <c r="G763"/>
      <c r="H763"/>
      <c r="I763"/>
      <c r="J763"/>
      <c r="K763"/>
      <c r="L763"/>
      <c r="M763"/>
    </row>
    <row r="764" spans="3:13" s="4" customFormat="1" ht="11.25" customHeight="1">
      <c r="C764"/>
      <c r="D764"/>
      <c r="E764"/>
      <c r="F764"/>
      <c r="G764"/>
      <c r="H764"/>
      <c r="I764"/>
      <c r="J764"/>
      <c r="K764"/>
      <c r="L764"/>
      <c r="M764"/>
    </row>
    <row r="765" spans="3:13" s="4" customFormat="1" ht="11.25" customHeight="1">
      <c r="C765"/>
      <c r="D765"/>
      <c r="E765"/>
      <c r="F765"/>
      <c r="G765"/>
      <c r="H765"/>
      <c r="I765"/>
      <c r="J765"/>
      <c r="K765"/>
      <c r="L765"/>
      <c r="M765"/>
    </row>
    <row r="766" spans="3:13" s="4" customFormat="1" ht="11.25" customHeight="1">
      <c r="C766"/>
      <c r="D766"/>
      <c r="E766"/>
      <c r="F766"/>
      <c r="G766"/>
      <c r="H766"/>
      <c r="I766"/>
      <c r="J766"/>
      <c r="K766"/>
      <c r="L766"/>
      <c r="M766"/>
    </row>
    <row r="767" spans="3:13" s="4" customFormat="1" ht="11.25" customHeight="1">
      <c r="C767"/>
      <c r="D767"/>
      <c r="E767"/>
      <c r="F767"/>
      <c r="G767"/>
      <c r="H767"/>
      <c r="I767"/>
      <c r="J767"/>
      <c r="K767"/>
      <c r="L767"/>
      <c r="M767"/>
    </row>
    <row r="768" spans="3:13" s="4" customFormat="1" ht="11.25" customHeight="1">
      <c r="C768"/>
      <c r="D768"/>
      <c r="E768"/>
      <c r="F768"/>
      <c r="G768"/>
      <c r="H768"/>
      <c r="I768"/>
      <c r="J768"/>
      <c r="K768"/>
      <c r="L768"/>
      <c r="M768"/>
    </row>
    <row r="769" spans="3:13" s="4" customFormat="1" ht="11.25" customHeight="1">
      <c r="C769"/>
      <c r="D769"/>
      <c r="E769"/>
      <c r="F769"/>
      <c r="G769"/>
      <c r="H769"/>
      <c r="I769"/>
      <c r="J769"/>
      <c r="K769"/>
      <c r="L769"/>
      <c r="M769"/>
    </row>
    <row r="770" spans="3:13" s="4" customFormat="1" ht="11.25" customHeight="1">
      <c r="C770"/>
      <c r="D770"/>
      <c r="E770"/>
      <c r="F770"/>
      <c r="G770"/>
      <c r="H770"/>
      <c r="I770"/>
      <c r="J770"/>
      <c r="K770"/>
      <c r="L770"/>
      <c r="M770"/>
    </row>
    <row r="771" spans="3:13" s="4" customFormat="1" ht="11.25" customHeight="1">
      <c r="C771"/>
      <c r="D771"/>
      <c r="E771"/>
      <c r="F771"/>
      <c r="G771"/>
      <c r="H771"/>
      <c r="I771"/>
      <c r="J771"/>
      <c r="K771"/>
      <c r="L771"/>
      <c r="M771"/>
    </row>
    <row r="772" spans="3:13" s="4" customFormat="1" ht="11.25" customHeight="1">
      <c r="C772"/>
      <c r="D772"/>
      <c r="E772"/>
      <c r="F772"/>
      <c r="G772"/>
      <c r="H772"/>
      <c r="I772"/>
      <c r="J772"/>
      <c r="K772"/>
      <c r="L772"/>
      <c r="M772"/>
    </row>
    <row r="773" spans="3:13" s="4" customFormat="1" ht="11.25" customHeight="1">
      <c r="C773"/>
      <c r="D773"/>
      <c r="E773"/>
      <c r="F773"/>
      <c r="G773"/>
      <c r="H773"/>
      <c r="I773"/>
      <c r="J773"/>
      <c r="K773"/>
      <c r="L773"/>
      <c r="M773"/>
    </row>
    <row r="774" spans="3:13" s="4" customFormat="1" ht="11.25" customHeight="1">
      <c r="C774"/>
      <c r="D774"/>
      <c r="E774"/>
      <c r="F774"/>
      <c r="G774"/>
      <c r="H774"/>
      <c r="I774"/>
      <c r="J774"/>
      <c r="K774"/>
      <c r="L774"/>
      <c r="M774"/>
    </row>
    <row r="775" spans="3:13" s="4" customFormat="1" ht="11.25" customHeight="1">
      <c r="C775"/>
      <c r="D775"/>
      <c r="E775"/>
      <c r="F775"/>
      <c r="G775"/>
      <c r="H775"/>
      <c r="I775"/>
      <c r="J775"/>
      <c r="K775"/>
      <c r="L775"/>
      <c r="M775"/>
    </row>
    <row r="776" spans="3:13" s="4" customFormat="1" ht="11.25" customHeight="1">
      <c r="C776"/>
      <c r="D776"/>
      <c r="E776"/>
      <c r="F776"/>
      <c r="G776"/>
      <c r="H776"/>
      <c r="I776"/>
      <c r="J776"/>
      <c r="K776"/>
      <c r="L776"/>
      <c r="M776"/>
    </row>
    <row r="777" spans="3:13" s="4" customFormat="1" ht="11.25" customHeight="1">
      <c r="C777"/>
      <c r="D777"/>
      <c r="E777"/>
      <c r="F777"/>
      <c r="G777"/>
      <c r="H777"/>
      <c r="I777"/>
      <c r="J777"/>
      <c r="K777"/>
      <c r="L777"/>
      <c r="M777"/>
    </row>
    <row r="778" spans="3:13" s="4" customFormat="1" ht="11.25" customHeight="1">
      <c r="C778"/>
      <c r="D778"/>
      <c r="E778"/>
      <c r="F778"/>
      <c r="G778"/>
      <c r="H778"/>
      <c r="I778"/>
      <c r="J778"/>
      <c r="K778"/>
      <c r="L778"/>
      <c r="M778"/>
    </row>
    <row r="779" spans="3:13" s="4" customFormat="1" ht="11.25" customHeight="1">
      <c r="C779"/>
      <c r="D779"/>
      <c r="E779"/>
      <c r="F779"/>
      <c r="G779"/>
      <c r="H779"/>
      <c r="I779"/>
      <c r="J779"/>
      <c r="K779"/>
      <c r="L779"/>
      <c r="M779"/>
    </row>
    <row r="780" spans="3:13" s="4" customFormat="1" ht="11.25" customHeight="1">
      <c r="C780"/>
      <c r="D780"/>
      <c r="E780"/>
      <c r="F780"/>
      <c r="G780"/>
      <c r="H780"/>
      <c r="I780"/>
      <c r="J780"/>
      <c r="K780"/>
      <c r="L780"/>
      <c r="M780"/>
    </row>
    <row r="781" spans="3:13" s="4" customFormat="1" ht="11.25" customHeight="1">
      <c r="C781"/>
      <c r="D781"/>
      <c r="E781"/>
      <c r="F781"/>
      <c r="G781"/>
      <c r="H781"/>
      <c r="I781"/>
      <c r="J781"/>
      <c r="K781"/>
      <c r="L781"/>
      <c r="M781"/>
    </row>
    <row r="782" spans="3:13" s="4" customFormat="1" ht="11.25" customHeight="1">
      <c r="C782"/>
      <c r="D782"/>
      <c r="E782"/>
      <c r="F782"/>
      <c r="G782"/>
      <c r="H782"/>
      <c r="I782"/>
      <c r="J782"/>
      <c r="K782"/>
      <c r="L782"/>
      <c r="M782"/>
    </row>
    <row r="783" spans="3:13" s="4" customFormat="1" ht="11.25" customHeight="1">
      <c r="C783"/>
      <c r="D783"/>
      <c r="E783"/>
      <c r="F783"/>
      <c r="G783"/>
      <c r="H783"/>
      <c r="I783"/>
      <c r="J783"/>
      <c r="K783"/>
      <c r="L783"/>
      <c r="M783"/>
    </row>
    <row r="784" spans="3:13" s="4" customFormat="1" ht="11.25" customHeight="1">
      <c r="C784"/>
      <c r="D784"/>
      <c r="E784"/>
      <c r="F784"/>
      <c r="G784"/>
      <c r="H784"/>
      <c r="I784"/>
      <c r="J784"/>
      <c r="K784"/>
      <c r="L784"/>
      <c r="M784"/>
    </row>
    <row r="785" spans="3:13" s="4" customFormat="1" ht="11.25" customHeight="1">
      <c r="C785"/>
      <c r="D785"/>
      <c r="E785"/>
      <c r="F785"/>
      <c r="G785"/>
      <c r="H785"/>
      <c r="I785"/>
      <c r="J785"/>
      <c r="K785"/>
      <c r="L785"/>
      <c r="M785"/>
    </row>
    <row r="786" spans="3:13" s="4" customFormat="1" ht="11.25" customHeight="1">
      <c r="C786"/>
      <c r="D786"/>
      <c r="E786"/>
      <c r="F786"/>
      <c r="G786"/>
      <c r="H786"/>
      <c r="I786"/>
      <c r="J786"/>
      <c r="K786"/>
      <c r="L786"/>
      <c r="M786"/>
    </row>
    <row r="787" spans="3:13" s="4" customFormat="1" ht="11.25" customHeight="1">
      <c r="C787"/>
      <c r="D787"/>
      <c r="E787"/>
      <c r="F787"/>
      <c r="G787"/>
      <c r="H787"/>
      <c r="I787"/>
      <c r="J787"/>
      <c r="K787"/>
      <c r="L787"/>
      <c r="M787"/>
    </row>
    <row r="788" spans="3:13" s="4" customFormat="1" ht="11.25" customHeight="1">
      <c r="C788"/>
      <c r="D788"/>
      <c r="E788"/>
      <c r="F788"/>
      <c r="G788"/>
      <c r="H788"/>
      <c r="I788"/>
      <c r="J788"/>
      <c r="K788"/>
      <c r="L788"/>
      <c r="M788"/>
    </row>
    <row r="789" spans="3:13" s="4" customFormat="1" ht="11.25" customHeight="1">
      <c r="C789"/>
      <c r="D789"/>
      <c r="E789"/>
      <c r="F789"/>
      <c r="G789"/>
      <c r="H789"/>
      <c r="I789"/>
      <c r="J789"/>
      <c r="K789"/>
      <c r="L789"/>
      <c r="M789"/>
    </row>
    <row r="790" spans="3:13" s="4" customFormat="1" ht="11.25" customHeight="1">
      <c r="C790"/>
      <c r="D790"/>
      <c r="E790"/>
      <c r="F790"/>
      <c r="G790"/>
      <c r="H790"/>
      <c r="I790"/>
      <c r="J790"/>
      <c r="K790"/>
      <c r="L790"/>
      <c r="M790"/>
    </row>
    <row r="791" spans="3:13" s="4" customFormat="1" ht="11.25" customHeight="1">
      <c r="C791"/>
      <c r="D791"/>
      <c r="E791"/>
      <c r="F791"/>
      <c r="G791"/>
      <c r="H791"/>
      <c r="I791"/>
      <c r="J791"/>
      <c r="K791"/>
      <c r="L791"/>
      <c r="M791"/>
    </row>
    <row r="792" spans="3:13" s="4" customFormat="1" ht="11.25" customHeight="1">
      <c r="C792"/>
      <c r="D792"/>
      <c r="E792"/>
      <c r="F792"/>
      <c r="G792"/>
      <c r="H792"/>
      <c r="I792"/>
      <c r="J792"/>
      <c r="K792"/>
      <c r="L792"/>
      <c r="M792"/>
    </row>
    <row r="793" spans="3:13" s="4" customFormat="1" ht="11.25" customHeight="1">
      <c r="C793"/>
      <c r="D793"/>
      <c r="E793"/>
      <c r="F793"/>
      <c r="G793"/>
      <c r="H793"/>
      <c r="I793"/>
      <c r="J793"/>
      <c r="K793"/>
      <c r="L793"/>
      <c r="M793"/>
    </row>
    <row r="794" spans="3:13" s="4" customFormat="1" ht="11.25" customHeight="1">
      <c r="C794"/>
      <c r="D794"/>
      <c r="E794"/>
      <c r="F794"/>
      <c r="G794"/>
      <c r="H794"/>
      <c r="I794"/>
      <c r="J794"/>
      <c r="K794"/>
      <c r="L794"/>
      <c r="M794"/>
    </row>
    <row r="795" spans="3:13" s="4" customFormat="1" ht="11.25" customHeight="1">
      <c r="C795"/>
      <c r="D795"/>
      <c r="E795"/>
      <c r="F795"/>
      <c r="G795"/>
      <c r="H795"/>
      <c r="I795"/>
      <c r="J795"/>
      <c r="K795"/>
      <c r="L795"/>
      <c r="M795"/>
    </row>
    <row r="796" spans="3:13" s="4" customFormat="1" ht="11.25" customHeight="1">
      <c r="C796"/>
      <c r="D796"/>
      <c r="E796"/>
      <c r="F796"/>
      <c r="G796"/>
      <c r="H796"/>
      <c r="I796"/>
      <c r="J796"/>
      <c r="K796"/>
      <c r="L796"/>
      <c r="M796"/>
    </row>
    <row r="797" spans="3:13" s="4" customFormat="1" ht="11.25" customHeight="1">
      <c r="C797"/>
      <c r="D797"/>
      <c r="E797"/>
      <c r="F797"/>
      <c r="G797"/>
      <c r="H797"/>
      <c r="I797"/>
      <c r="J797"/>
      <c r="K797"/>
      <c r="L797"/>
      <c r="M797"/>
    </row>
    <row r="798" spans="3:13" s="4" customFormat="1" ht="11.25" customHeight="1">
      <c r="C798"/>
      <c r="D798"/>
      <c r="E798"/>
      <c r="F798"/>
      <c r="G798"/>
      <c r="H798"/>
      <c r="I798"/>
      <c r="J798"/>
      <c r="K798"/>
      <c r="L798"/>
      <c r="M798"/>
    </row>
  </sheetData>
  <sheetProtection/>
  <mergeCells count="17">
    <mergeCell ref="A1:L1"/>
    <mergeCell ref="A3:L3"/>
    <mergeCell ref="A4:L4"/>
    <mergeCell ref="A5:L5"/>
    <mergeCell ref="A7:L7"/>
    <mergeCell ref="A6:L6"/>
    <mergeCell ref="A2:L2"/>
    <mergeCell ref="A48:B48"/>
    <mergeCell ref="A10:B10"/>
    <mergeCell ref="A17:B17"/>
    <mergeCell ref="A25:B25"/>
    <mergeCell ref="A28:B28"/>
    <mergeCell ref="A8:L8"/>
    <mergeCell ref="A34:B34"/>
    <mergeCell ref="A41:B41"/>
    <mergeCell ref="A9:B9"/>
    <mergeCell ref="C9:D9"/>
  </mergeCells>
  <hyperlinks>
    <hyperlink ref="A48:B48" r:id="rId1" display="© Commonwealth of Australia &lt;&lt;yyyy&gt;&gt;"/>
  </hyperlinks>
  <printOptions/>
  <pageMargins left="0.75" right="0.75" top="1" bottom="1" header="0.5" footer="0.5"/>
  <pageSetup horizontalDpi="600" verticalDpi="600" orientation="portrait" r:id="rId3"/>
  <drawing r:id="rId2"/>
</worksheet>
</file>

<file path=xl/worksheets/sheet8.xml><?xml version="1.0" encoding="utf-8"?>
<worksheet xmlns="http://schemas.openxmlformats.org/spreadsheetml/2006/main" xmlns:r="http://schemas.openxmlformats.org/officeDocument/2006/relationships">
  <dimension ref="A1:O801"/>
  <sheetViews>
    <sheetView zoomScalePageLayoutView="0" workbookViewId="0" topLeftCell="A1">
      <pane ySplit="11" topLeftCell="A12" activePane="bottomLeft" state="frozen"/>
      <selection pane="topLeft" activeCell="A1" sqref="A1"/>
      <selection pane="bottomLeft" activeCell="A2" sqref="A2:L2"/>
    </sheetView>
  </sheetViews>
  <sheetFormatPr defaultColWidth="9.140625" defaultRowHeight="12.75"/>
  <cols>
    <col min="1" max="1" width="4.7109375" style="4" customWidth="1"/>
    <col min="2" max="2" width="36.00390625" style="4" customWidth="1"/>
    <col min="3" max="3" width="11.140625" style="0" customWidth="1"/>
    <col min="4" max="4" width="11.421875" style="0" customWidth="1"/>
  </cols>
  <sheetData>
    <row r="1" spans="1:13" s="24" customFormat="1" ht="60" customHeight="1">
      <c r="A1" s="326" t="s">
        <v>1523</v>
      </c>
      <c r="B1" s="326"/>
      <c r="C1" s="326"/>
      <c r="D1" s="326"/>
      <c r="E1" s="326"/>
      <c r="F1" s="326"/>
      <c r="G1" s="326"/>
      <c r="H1" s="326"/>
      <c r="I1" s="326"/>
      <c r="J1" s="326"/>
      <c r="K1" s="326"/>
      <c r="L1" s="326"/>
      <c r="M1" s="43"/>
    </row>
    <row r="2" spans="1:12" s="1" customFormat="1" ht="15.75">
      <c r="A2" s="309" t="s">
        <v>1566</v>
      </c>
      <c r="B2" s="309"/>
      <c r="C2" s="309"/>
      <c r="D2" s="309"/>
      <c r="E2" s="309"/>
      <c r="F2" s="309"/>
      <c r="G2" s="309"/>
      <c r="H2" s="309"/>
      <c r="I2" s="309"/>
      <c r="J2" s="309"/>
      <c r="K2" s="309"/>
      <c r="L2" s="309"/>
    </row>
    <row r="3" spans="1:12" s="13" customFormat="1" ht="12.75">
      <c r="A3" s="327" t="s">
        <v>1076</v>
      </c>
      <c r="B3" s="327"/>
      <c r="C3" s="327"/>
      <c r="D3" s="327"/>
      <c r="E3" s="327"/>
      <c r="F3" s="328"/>
      <c r="G3" s="328"/>
      <c r="H3" s="328"/>
      <c r="I3" s="328"/>
      <c r="J3" s="328"/>
      <c r="K3" s="328"/>
      <c r="L3" s="328"/>
    </row>
    <row r="4" spans="1:12" s="13" customFormat="1" ht="12.75">
      <c r="A4" s="329" t="s">
        <v>1085</v>
      </c>
      <c r="B4" s="329"/>
      <c r="C4" s="329"/>
      <c r="D4" s="329"/>
      <c r="E4" s="329"/>
      <c r="F4" s="328"/>
      <c r="G4" s="328"/>
      <c r="H4" s="328"/>
      <c r="I4" s="328"/>
      <c r="J4" s="328"/>
      <c r="K4" s="328"/>
      <c r="L4" s="328"/>
    </row>
    <row r="5" spans="1:12" s="13" customFormat="1" ht="11.25" customHeight="1">
      <c r="A5" s="339"/>
      <c r="B5" s="335"/>
      <c r="C5" s="335"/>
      <c r="D5" s="335"/>
      <c r="E5" s="335"/>
      <c r="F5" s="335"/>
      <c r="G5" s="335"/>
      <c r="H5" s="335"/>
      <c r="I5" s="335"/>
      <c r="J5" s="335"/>
      <c r="K5" s="335"/>
      <c r="L5" s="335"/>
    </row>
    <row r="6" spans="1:12" s="13" customFormat="1" ht="11.25" customHeight="1">
      <c r="A6" s="330" t="s">
        <v>1555</v>
      </c>
      <c r="B6" s="330"/>
      <c r="C6" s="330"/>
      <c r="D6" s="330"/>
      <c r="E6" s="330"/>
      <c r="F6" s="330"/>
      <c r="G6" s="330"/>
      <c r="H6" s="330"/>
      <c r="I6" s="330"/>
      <c r="J6" s="330"/>
      <c r="K6" s="330"/>
      <c r="L6" s="330"/>
    </row>
    <row r="7" spans="1:12" s="13" customFormat="1" ht="11.25" customHeight="1">
      <c r="A7" s="340"/>
      <c r="B7" s="328"/>
      <c r="C7" s="328"/>
      <c r="D7" s="328"/>
      <c r="E7" s="328"/>
      <c r="F7" s="328"/>
      <c r="G7" s="328"/>
      <c r="H7" s="328"/>
      <c r="I7" s="328"/>
      <c r="J7" s="328"/>
      <c r="K7" s="328"/>
      <c r="L7" s="328"/>
    </row>
    <row r="8" spans="1:15" s="13" customFormat="1" ht="11.25" customHeight="1">
      <c r="A8" s="341" t="s">
        <v>1554</v>
      </c>
      <c r="B8" s="341"/>
      <c r="C8" s="341"/>
      <c r="D8" s="341"/>
      <c r="E8" s="341"/>
      <c r="F8" s="341"/>
      <c r="G8" s="341"/>
      <c r="H8" s="341"/>
      <c r="I8" s="341"/>
      <c r="J8" s="341"/>
      <c r="K8" s="341"/>
      <c r="L8" s="341"/>
      <c r="M8" s="302"/>
      <c r="N8" s="302"/>
      <c r="O8" s="302"/>
    </row>
    <row r="9" spans="1:12" s="13" customFormat="1" ht="24.75" customHeight="1">
      <c r="A9" s="337" t="s">
        <v>130</v>
      </c>
      <c r="B9" s="337"/>
      <c r="C9" s="337"/>
      <c r="D9" s="337"/>
      <c r="E9" s="337"/>
      <c r="F9" s="337"/>
      <c r="G9" s="337"/>
      <c r="H9" s="337"/>
      <c r="I9" s="337"/>
      <c r="J9" s="337"/>
      <c r="K9" s="337"/>
      <c r="L9" s="337"/>
    </row>
    <row r="10" spans="1:12" ht="11.25" customHeight="1">
      <c r="A10" s="332"/>
      <c r="B10" s="332"/>
      <c r="C10" s="332"/>
      <c r="D10" s="332"/>
      <c r="E10" s="332"/>
      <c r="F10" s="328"/>
      <c r="G10" s="328"/>
      <c r="H10" s="328"/>
      <c r="I10" s="328"/>
      <c r="J10" s="328"/>
      <c r="K10" s="328"/>
      <c r="L10" s="328"/>
    </row>
    <row r="11" spans="1:5" ht="24" customHeight="1">
      <c r="A11" s="322" t="s">
        <v>1522</v>
      </c>
      <c r="B11" s="322"/>
      <c r="C11" s="320" t="s">
        <v>1078</v>
      </c>
      <c r="D11" s="321"/>
      <c r="E11" s="13"/>
    </row>
    <row r="12" spans="1:11" s="23" customFormat="1" ht="11.25" customHeight="1">
      <c r="A12" s="323" t="s">
        <v>736</v>
      </c>
      <c r="B12" s="323"/>
      <c r="C12" s="78">
        <v>28.326</v>
      </c>
      <c r="D12" s="79"/>
      <c r="E12" s="98"/>
      <c r="F12" s="98"/>
      <c r="G12" s="99"/>
      <c r="H12" s="99"/>
      <c r="I12" s="99"/>
      <c r="J12" s="99"/>
      <c r="K12" s="99"/>
    </row>
    <row r="13" spans="1:11" s="26" customFormat="1" ht="11.25" customHeight="1">
      <c r="A13" s="88"/>
      <c r="B13" s="88" t="s">
        <v>22</v>
      </c>
      <c r="C13" s="80"/>
      <c r="D13" s="81">
        <v>2.966</v>
      </c>
      <c r="E13" s="75"/>
      <c r="F13" s="75"/>
      <c r="G13" s="37"/>
      <c r="H13" s="37"/>
      <c r="I13" s="37"/>
      <c r="J13" s="37"/>
      <c r="K13" s="37"/>
    </row>
    <row r="14" spans="1:11" s="26" customFormat="1" ht="11.25" customHeight="1">
      <c r="A14" s="88"/>
      <c r="B14" s="88" t="s">
        <v>21</v>
      </c>
      <c r="C14" s="80"/>
      <c r="D14" s="81">
        <v>4.571</v>
      </c>
      <c r="E14" s="75"/>
      <c r="F14" s="75"/>
      <c r="G14" s="37"/>
      <c r="H14" s="37"/>
      <c r="I14" s="37"/>
      <c r="J14" s="37"/>
      <c r="K14" s="37"/>
    </row>
    <row r="15" spans="1:11" s="26" customFormat="1" ht="11.25" customHeight="1">
      <c r="A15" s="88"/>
      <c r="B15" s="88" t="s">
        <v>132</v>
      </c>
      <c r="C15" s="80"/>
      <c r="D15" s="81">
        <v>1.147</v>
      </c>
      <c r="E15" s="75"/>
      <c r="F15" s="75"/>
      <c r="G15" s="37"/>
      <c r="H15" s="37"/>
      <c r="I15" s="37"/>
      <c r="J15" s="37"/>
      <c r="K15" s="37"/>
    </row>
    <row r="16" spans="1:11" s="26" customFormat="1" ht="11.25" customHeight="1">
      <c r="A16" s="88"/>
      <c r="B16" s="88" t="s">
        <v>133</v>
      </c>
      <c r="C16" s="80"/>
      <c r="D16" s="81">
        <v>1.576</v>
      </c>
      <c r="E16" s="75"/>
      <c r="F16" s="75"/>
      <c r="G16" s="37"/>
      <c r="H16" s="37"/>
      <c r="I16" s="37"/>
      <c r="J16" s="37"/>
      <c r="K16" s="37"/>
    </row>
    <row r="17" spans="1:14" s="26" customFormat="1" ht="11.25" customHeight="1">
      <c r="A17" s="88"/>
      <c r="B17" s="88" t="s">
        <v>895</v>
      </c>
      <c r="C17" s="80"/>
      <c r="D17" s="81">
        <v>3.95</v>
      </c>
      <c r="E17" s="75"/>
      <c r="F17" s="75"/>
      <c r="H17" s="7"/>
      <c r="I17" s="7"/>
      <c r="J17" s="7"/>
      <c r="K17" s="72"/>
      <c r="L17" s="97"/>
      <c r="M17" s="97"/>
      <c r="N17" s="97"/>
    </row>
    <row r="18" spans="1:14" s="26" customFormat="1" ht="11.25" customHeight="1">
      <c r="A18" s="88"/>
      <c r="B18" s="88" t="s">
        <v>740</v>
      </c>
      <c r="C18" s="80"/>
      <c r="D18" s="81">
        <v>2.455</v>
      </c>
      <c r="E18" s="75"/>
      <c r="F18" s="75"/>
      <c r="H18" s="7"/>
      <c r="I18" s="8"/>
      <c r="J18" s="7"/>
      <c r="K18" s="69"/>
      <c r="L18" s="94"/>
      <c r="M18" s="94"/>
      <c r="N18" s="7"/>
    </row>
    <row r="19" spans="1:14" s="23" customFormat="1" ht="11.25" customHeight="1">
      <c r="A19" s="88"/>
      <c r="B19" s="88" t="s">
        <v>134</v>
      </c>
      <c r="C19" s="80"/>
      <c r="D19" s="81">
        <v>0.912</v>
      </c>
      <c r="E19" s="75"/>
      <c r="F19" s="98"/>
      <c r="H19" s="7"/>
      <c r="I19" s="8"/>
      <c r="J19" s="7"/>
      <c r="K19" s="10"/>
      <c r="L19" s="95"/>
      <c r="M19" s="95"/>
      <c r="N19" s="95"/>
    </row>
    <row r="20" spans="1:14" s="26" customFormat="1" ht="11.25" customHeight="1">
      <c r="A20" s="88"/>
      <c r="B20" s="88" t="s">
        <v>896</v>
      </c>
      <c r="C20" s="80"/>
      <c r="D20" s="81">
        <v>10.749</v>
      </c>
      <c r="E20" s="75"/>
      <c r="F20" s="75"/>
      <c r="H20" s="76"/>
      <c r="I20" s="76"/>
      <c r="J20" s="76"/>
      <c r="K20" s="10"/>
      <c r="L20" s="7"/>
      <c r="M20" s="7"/>
      <c r="N20" s="7"/>
    </row>
    <row r="21" spans="1:14" s="26" customFormat="1" ht="11.25" customHeight="1">
      <c r="A21" s="323" t="s">
        <v>897</v>
      </c>
      <c r="B21" s="323"/>
      <c r="C21" s="82">
        <v>12.092</v>
      </c>
      <c r="D21" s="83"/>
      <c r="E21" s="98"/>
      <c r="F21" s="75"/>
      <c r="G21" s="37"/>
      <c r="H21" s="37"/>
      <c r="I21" s="37"/>
      <c r="J21" s="102"/>
      <c r="K21" s="102"/>
      <c r="L21" s="96"/>
      <c r="M21" s="96"/>
      <c r="N21" s="7"/>
    </row>
    <row r="22" spans="1:14" s="26" customFormat="1" ht="11.25" customHeight="1">
      <c r="A22" s="88"/>
      <c r="B22" s="88" t="s">
        <v>791</v>
      </c>
      <c r="C22" s="80"/>
      <c r="D22" s="81">
        <v>3.252</v>
      </c>
      <c r="E22" s="75"/>
      <c r="F22" s="75"/>
      <c r="G22" s="37"/>
      <c r="H22" s="37"/>
      <c r="I22" s="37"/>
      <c r="J22" s="100"/>
      <c r="K22" s="10"/>
      <c r="L22" s="8"/>
      <c r="M22" s="7"/>
      <c r="N22" s="7"/>
    </row>
    <row r="23" spans="1:14" s="26" customFormat="1" ht="11.25" customHeight="1">
      <c r="A23" s="88"/>
      <c r="B23" s="88" t="s">
        <v>794</v>
      </c>
      <c r="C23" s="80"/>
      <c r="D23" s="81">
        <v>3.991</v>
      </c>
      <c r="E23" s="75"/>
      <c r="F23" s="75"/>
      <c r="G23" s="37"/>
      <c r="H23" s="37"/>
      <c r="I23" s="37"/>
      <c r="J23" s="57"/>
      <c r="K23" s="57"/>
      <c r="L23" s="76"/>
      <c r="M23" s="76"/>
      <c r="N23" s="7"/>
    </row>
    <row r="24" spans="1:11" s="26" customFormat="1" ht="11.25" customHeight="1">
      <c r="A24" s="88"/>
      <c r="B24" s="88" t="s">
        <v>743</v>
      </c>
      <c r="C24" s="80"/>
      <c r="D24" s="81">
        <v>0.521</v>
      </c>
      <c r="E24" s="75"/>
      <c r="F24" s="75"/>
      <c r="G24" s="37"/>
      <c r="H24" s="37"/>
      <c r="I24" s="37"/>
      <c r="J24" s="37"/>
      <c r="K24" s="37"/>
    </row>
    <row r="25" spans="1:11" s="26" customFormat="1" ht="11.25" customHeight="1">
      <c r="A25" s="88"/>
      <c r="B25" s="88" t="s">
        <v>745</v>
      </c>
      <c r="C25" s="80"/>
      <c r="D25" s="81">
        <v>0.407</v>
      </c>
      <c r="E25" s="75"/>
      <c r="F25" s="75"/>
      <c r="G25" s="37"/>
      <c r="H25" s="37"/>
      <c r="I25" s="37"/>
      <c r="J25" s="37"/>
      <c r="K25" s="37"/>
    </row>
    <row r="26" spans="1:11" s="26" customFormat="1" ht="11.25" customHeight="1">
      <c r="A26" s="88"/>
      <c r="B26" s="88" t="s">
        <v>3</v>
      </c>
      <c r="C26" s="80"/>
      <c r="D26" s="81">
        <v>0.772</v>
      </c>
      <c r="E26" s="75"/>
      <c r="F26" s="75"/>
      <c r="G26" s="37"/>
      <c r="H26" s="37"/>
      <c r="I26" s="37"/>
      <c r="J26" s="37"/>
      <c r="K26" s="37"/>
    </row>
    <row r="27" spans="1:11" s="23" customFormat="1" ht="11.25" customHeight="1">
      <c r="A27" s="88"/>
      <c r="B27" s="88" t="s">
        <v>32</v>
      </c>
      <c r="C27" s="80"/>
      <c r="D27" s="81">
        <v>2.27</v>
      </c>
      <c r="E27" s="75"/>
      <c r="F27" s="98"/>
      <c r="G27" s="99"/>
      <c r="H27" s="99"/>
      <c r="I27" s="99"/>
      <c r="J27" s="99"/>
      <c r="K27" s="99"/>
    </row>
    <row r="28" spans="1:11" s="26" customFormat="1" ht="11.25" customHeight="1">
      <c r="A28" s="88"/>
      <c r="B28" s="88" t="s">
        <v>898</v>
      </c>
      <c r="C28" s="80"/>
      <c r="D28" s="81">
        <v>0.879</v>
      </c>
      <c r="E28" s="75"/>
      <c r="F28" s="75"/>
      <c r="G28" s="37"/>
      <c r="H28" s="37"/>
      <c r="I28" s="37"/>
      <c r="J28" s="37"/>
      <c r="K28" s="37"/>
    </row>
    <row r="29" spans="1:11" s="26" customFormat="1" ht="11.25" customHeight="1">
      <c r="A29" s="323" t="s">
        <v>748</v>
      </c>
      <c r="B29" s="323"/>
      <c r="C29" s="82">
        <v>14.368</v>
      </c>
      <c r="D29" s="83"/>
      <c r="E29" s="98"/>
      <c r="F29" s="75"/>
      <c r="G29" s="37"/>
      <c r="H29" s="37"/>
      <c r="I29" s="37"/>
      <c r="J29" s="37"/>
      <c r="K29" s="37"/>
    </row>
    <row r="30" spans="1:11" s="23" customFormat="1" ht="11.25" customHeight="1">
      <c r="A30" s="88"/>
      <c r="B30" s="88" t="s">
        <v>139</v>
      </c>
      <c r="C30" s="80"/>
      <c r="D30" s="81">
        <v>6.278</v>
      </c>
      <c r="E30" s="75"/>
      <c r="F30" s="98"/>
      <c r="G30" s="99"/>
      <c r="H30" s="99"/>
      <c r="I30" s="99"/>
      <c r="J30" s="99"/>
      <c r="K30" s="99"/>
    </row>
    <row r="31" spans="1:11" s="26" customFormat="1" ht="11.25" customHeight="1">
      <c r="A31" s="88"/>
      <c r="B31" s="88" t="s">
        <v>135</v>
      </c>
      <c r="C31" s="80"/>
      <c r="D31" s="81">
        <v>0.566</v>
      </c>
      <c r="E31" s="75"/>
      <c r="F31" s="75"/>
      <c r="G31" s="37"/>
      <c r="H31" s="37"/>
      <c r="I31" s="37"/>
      <c r="J31" s="37"/>
      <c r="K31" s="37"/>
    </row>
    <row r="32" spans="1:11" s="26" customFormat="1" ht="11.25" customHeight="1">
      <c r="A32" s="88"/>
      <c r="B32" s="88" t="s">
        <v>36</v>
      </c>
      <c r="C32" s="80"/>
      <c r="D32" s="81">
        <v>7.524</v>
      </c>
      <c r="E32" s="75"/>
      <c r="F32" s="75"/>
      <c r="G32" s="37"/>
      <c r="H32" s="37"/>
      <c r="I32" s="37"/>
      <c r="J32" s="37"/>
      <c r="K32" s="37"/>
    </row>
    <row r="33" spans="1:11" s="26" customFormat="1" ht="11.25" customHeight="1">
      <c r="A33" s="323" t="s">
        <v>900</v>
      </c>
      <c r="B33" s="323"/>
      <c r="C33" s="82">
        <v>11.307</v>
      </c>
      <c r="D33" s="83"/>
      <c r="E33" s="98"/>
      <c r="F33" s="75"/>
      <c r="G33" s="37"/>
      <c r="H33" s="37"/>
      <c r="I33" s="37"/>
      <c r="J33" s="37"/>
      <c r="K33" s="37"/>
    </row>
    <row r="34" spans="1:11" s="26" customFormat="1" ht="11.25" customHeight="1">
      <c r="A34" s="88"/>
      <c r="B34" s="88" t="s">
        <v>37</v>
      </c>
      <c r="C34" s="80"/>
      <c r="D34" s="81">
        <v>2.915</v>
      </c>
      <c r="E34" s="75"/>
      <c r="F34" s="75"/>
      <c r="G34" s="37"/>
      <c r="H34" s="37"/>
      <c r="I34" s="37"/>
      <c r="J34" s="37"/>
      <c r="K34" s="37"/>
    </row>
    <row r="35" spans="1:11" s="26" customFormat="1" ht="11.25" customHeight="1">
      <c r="A35" s="88"/>
      <c r="B35" s="88" t="s">
        <v>901</v>
      </c>
      <c r="C35" s="80"/>
      <c r="D35" s="81">
        <v>2.166</v>
      </c>
      <c r="E35" s="75"/>
      <c r="F35" s="75"/>
      <c r="G35" s="37"/>
      <c r="H35" s="37"/>
      <c r="I35" s="37"/>
      <c r="J35" s="37"/>
      <c r="K35" s="37"/>
    </row>
    <row r="36" spans="1:11" s="23" customFormat="1" ht="11.25" customHeight="1">
      <c r="A36" s="88"/>
      <c r="B36" s="88" t="s">
        <v>38</v>
      </c>
      <c r="C36" s="80"/>
      <c r="D36" s="81">
        <v>1.954</v>
      </c>
      <c r="E36" s="75"/>
      <c r="F36" s="98"/>
      <c r="G36" s="99"/>
      <c r="H36" s="99"/>
      <c r="I36" s="99"/>
      <c r="J36" s="99"/>
      <c r="K36" s="99"/>
    </row>
    <row r="37" spans="1:11" s="26" customFormat="1" ht="11.25" customHeight="1">
      <c r="A37" s="88"/>
      <c r="B37" s="88" t="s">
        <v>927</v>
      </c>
      <c r="C37" s="80"/>
      <c r="D37" s="81">
        <v>2.302</v>
      </c>
      <c r="E37" s="75"/>
      <c r="F37" s="75"/>
      <c r="G37" s="37"/>
      <c r="H37" s="37"/>
      <c r="I37" s="37"/>
      <c r="J37" s="37"/>
      <c r="K37" s="37"/>
    </row>
    <row r="38" spans="1:11" s="26" customFormat="1" ht="11.25" customHeight="1">
      <c r="A38" s="88"/>
      <c r="B38" s="88" t="s">
        <v>136</v>
      </c>
      <c r="C38" s="80"/>
      <c r="D38" s="81">
        <v>1.969</v>
      </c>
      <c r="E38" s="75"/>
      <c r="F38" s="75"/>
      <c r="G38" s="37"/>
      <c r="H38" s="37"/>
      <c r="I38" s="37"/>
      <c r="J38" s="37"/>
      <c r="K38" s="37"/>
    </row>
    <row r="39" spans="1:11" s="26" customFormat="1" ht="11.25" customHeight="1">
      <c r="A39" s="323" t="s">
        <v>929</v>
      </c>
      <c r="B39" s="323"/>
      <c r="C39" s="82">
        <v>33.908</v>
      </c>
      <c r="D39" s="83"/>
      <c r="E39" s="98"/>
      <c r="F39" s="75"/>
      <c r="G39" s="37"/>
      <c r="H39" s="37"/>
      <c r="I39" s="37"/>
      <c r="J39" s="37"/>
      <c r="K39" s="37"/>
    </row>
    <row r="40" spans="1:11" s="26" customFormat="1" ht="11.25" customHeight="1">
      <c r="A40" s="88"/>
      <c r="B40" s="88" t="s">
        <v>930</v>
      </c>
      <c r="C40" s="80"/>
      <c r="D40" s="81">
        <v>1.785</v>
      </c>
      <c r="E40" s="75"/>
      <c r="F40" s="75"/>
      <c r="G40" s="37"/>
      <c r="H40" s="37"/>
      <c r="I40" s="37"/>
      <c r="J40" s="37"/>
      <c r="K40" s="37"/>
    </row>
    <row r="41" spans="1:11" s="26" customFormat="1" ht="11.25" customHeight="1">
      <c r="A41" s="88"/>
      <c r="B41" s="88" t="s">
        <v>935</v>
      </c>
      <c r="C41" s="80"/>
      <c r="D41" s="81">
        <v>12.915</v>
      </c>
      <c r="E41" s="75"/>
      <c r="F41" s="75"/>
      <c r="G41" s="37"/>
      <c r="H41" s="37"/>
      <c r="I41" s="37"/>
      <c r="J41" s="37"/>
      <c r="K41" s="37"/>
    </row>
    <row r="42" spans="1:11" s="23" customFormat="1" ht="11.25" customHeight="1">
      <c r="A42" s="88"/>
      <c r="B42" s="88" t="s">
        <v>131</v>
      </c>
      <c r="C42" s="80"/>
      <c r="D42" s="81">
        <v>3.564</v>
      </c>
      <c r="E42" s="75"/>
      <c r="F42" s="98"/>
      <c r="G42" s="99"/>
      <c r="H42" s="99"/>
      <c r="I42" s="99"/>
      <c r="J42" s="99"/>
      <c r="K42" s="99"/>
    </row>
    <row r="43" spans="1:11" ht="11.25" customHeight="1">
      <c r="A43" s="88"/>
      <c r="B43" s="88" t="s">
        <v>831</v>
      </c>
      <c r="C43" s="80"/>
      <c r="D43" s="81">
        <v>4.465</v>
      </c>
      <c r="E43" s="75"/>
      <c r="F43" s="17"/>
      <c r="G43" s="13"/>
      <c r="H43" s="13"/>
      <c r="I43" s="13"/>
      <c r="J43" s="13"/>
      <c r="K43" s="13"/>
    </row>
    <row r="44" spans="1:11" ht="11.25" customHeight="1">
      <c r="A44" s="88"/>
      <c r="B44" s="88" t="s">
        <v>141</v>
      </c>
      <c r="C44" s="80"/>
      <c r="D44" s="81">
        <v>1.237</v>
      </c>
      <c r="E44" s="75"/>
      <c r="F44" s="17"/>
      <c r="G44" s="13"/>
      <c r="H44" s="13"/>
      <c r="I44" s="13"/>
      <c r="J44" s="13"/>
      <c r="K44" s="13"/>
    </row>
    <row r="45" spans="1:11" s="24" customFormat="1" ht="11.25" customHeight="1">
      <c r="A45" s="88"/>
      <c r="B45" s="88" t="s">
        <v>142</v>
      </c>
      <c r="C45" s="80"/>
      <c r="D45" s="81">
        <v>2.021</v>
      </c>
      <c r="E45" s="75"/>
      <c r="F45" s="74"/>
      <c r="G45" s="74"/>
      <c r="H45" s="74"/>
      <c r="I45" s="74"/>
      <c r="J45" s="74"/>
      <c r="K45" s="74"/>
    </row>
    <row r="46" spans="1:11" ht="11.25" customHeight="1">
      <c r="A46" s="88"/>
      <c r="B46" s="88" t="s">
        <v>137</v>
      </c>
      <c r="C46" s="80"/>
      <c r="D46" s="81">
        <v>1.296</v>
      </c>
      <c r="E46" s="75"/>
      <c r="F46" s="13"/>
      <c r="G46" s="13"/>
      <c r="H46" s="13"/>
      <c r="I46" s="13"/>
      <c r="J46" s="13"/>
      <c r="K46" s="13"/>
    </row>
    <row r="47" spans="1:11" ht="11.25" customHeight="1">
      <c r="A47" s="88"/>
      <c r="B47" s="88" t="s">
        <v>840</v>
      </c>
      <c r="C47" s="80"/>
      <c r="D47" s="81">
        <v>1.084</v>
      </c>
      <c r="E47" s="75"/>
      <c r="F47" s="13"/>
      <c r="G47" s="13"/>
      <c r="H47" s="13"/>
      <c r="I47" s="13"/>
      <c r="J47" s="13"/>
      <c r="K47" s="13"/>
    </row>
    <row r="48" spans="1:11" ht="11.25" customHeight="1">
      <c r="A48" s="88"/>
      <c r="B48" s="88" t="s">
        <v>138</v>
      </c>
      <c r="C48" s="80"/>
      <c r="D48" s="81">
        <v>5.541</v>
      </c>
      <c r="E48" s="75"/>
      <c r="F48" s="13"/>
      <c r="G48" s="13"/>
      <c r="H48" s="13"/>
      <c r="I48" s="13"/>
      <c r="J48" s="13"/>
      <c r="K48" s="13"/>
    </row>
    <row r="49" spans="1:11" ht="11.25" customHeight="1">
      <c r="A49" s="323" t="s">
        <v>1562</v>
      </c>
      <c r="B49" s="323"/>
      <c r="C49" s="84">
        <v>100</v>
      </c>
      <c r="D49" s="85">
        <v>100</v>
      </c>
      <c r="E49" s="98"/>
      <c r="F49" s="13"/>
      <c r="G49" s="13"/>
      <c r="H49" s="13"/>
      <c r="I49" s="13"/>
      <c r="J49" s="13"/>
      <c r="K49" s="13"/>
    </row>
    <row r="50" spans="1:5" ht="11.25" customHeight="1">
      <c r="A50" s="72"/>
      <c r="B50" s="18"/>
      <c r="C50" s="93"/>
      <c r="D50" s="17"/>
      <c r="E50" s="17"/>
    </row>
    <row r="51" spans="1:5" ht="11.25" customHeight="1">
      <c r="A51" s="72" t="s">
        <v>1577</v>
      </c>
      <c r="B51" s="72"/>
      <c r="C51" s="104"/>
      <c r="D51" s="72"/>
      <c r="E51" s="72"/>
    </row>
    <row r="52" spans="1:5" ht="11.25" customHeight="1">
      <c r="A52" s="13" t="s">
        <v>1578</v>
      </c>
      <c r="B52"/>
      <c r="C52" s="69"/>
      <c r="D52" s="69"/>
      <c r="E52" s="69"/>
    </row>
    <row r="53" spans="1:5" ht="11.25" customHeight="1">
      <c r="A53" s="72" t="s">
        <v>1579</v>
      </c>
      <c r="B53" s="72"/>
      <c r="C53" s="72"/>
      <c r="D53" s="72"/>
      <c r="E53" s="72"/>
    </row>
    <row r="54" spans="1:5" ht="11.25" customHeight="1">
      <c r="A54" s="72" t="s">
        <v>140</v>
      </c>
      <c r="B54" s="72"/>
      <c r="C54" s="72"/>
      <c r="D54" s="72"/>
      <c r="E54" s="72"/>
    </row>
    <row r="55" spans="1:5" ht="11.25" customHeight="1">
      <c r="A55" s="72" t="s">
        <v>1580</v>
      </c>
      <c r="B55" s="72"/>
      <c r="C55" s="104"/>
      <c r="D55" s="72"/>
      <c r="E55" s="72"/>
    </row>
    <row r="56" spans="1:5" ht="11.25" customHeight="1">
      <c r="A56" s="36"/>
      <c r="B56" s="36"/>
      <c r="C56" s="13"/>
      <c r="D56" s="13"/>
      <c r="E56" s="13"/>
    </row>
    <row r="57" spans="1:5" ht="11.25" customHeight="1">
      <c r="A57" s="36"/>
      <c r="B57" s="36"/>
      <c r="C57" s="13"/>
      <c r="D57" s="13"/>
      <c r="E57" s="13"/>
    </row>
    <row r="58" spans="1:5" ht="11.25" customHeight="1">
      <c r="A58" s="312" t="s">
        <v>1059</v>
      </c>
      <c r="B58" s="312"/>
      <c r="C58" s="13"/>
      <c r="D58" s="13"/>
      <c r="E58" s="13"/>
    </row>
    <row r="59" spans="1:5" ht="11.25" customHeight="1">
      <c r="A59" s="36"/>
      <c r="B59" s="36"/>
      <c r="C59" s="13"/>
      <c r="D59" s="13"/>
      <c r="E59" s="13"/>
    </row>
    <row r="60" spans="1:5" ht="11.25" customHeight="1">
      <c r="A60" s="36"/>
      <c r="B60" s="36"/>
      <c r="C60" s="13"/>
      <c r="D60" s="13"/>
      <c r="E60" s="13"/>
    </row>
    <row r="61" spans="1:5" ht="11.25" customHeight="1">
      <c r="A61" s="36"/>
      <c r="B61" s="36"/>
      <c r="C61" s="13"/>
      <c r="D61" s="13"/>
      <c r="E61" s="13"/>
    </row>
    <row r="62" spans="1:5" ht="11.25" customHeight="1">
      <c r="A62" s="36"/>
      <c r="B62" s="36"/>
      <c r="C62" s="13"/>
      <c r="D62" s="13"/>
      <c r="E62" s="13"/>
    </row>
    <row r="63" spans="1:5" ht="11.25" customHeight="1">
      <c r="A63" s="36"/>
      <c r="B63" s="36"/>
      <c r="C63" s="13"/>
      <c r="D63" s="13"/>
      <c r="E63" s="13"/>
    </row>
    <row r="64" spans="1:5" ht="11.25" customHeight="1">
      <c r="A64" s="36"/>
      <c r="B64" s="36"/>
      <c r="C64" s="13"/>
      <c r="D64" s="13"/>
      <c r="E64" s="13"/>
    </row>
    <row r="65" spans="1:5" ht="11.25" customHeight="1">
      <c r="A65" s="36"/>
      <c r="B65" s="36"/>
      <c r="C65" s="13"/>
      <c r="D65" s="13"/>
      <c r="E65" s="13"/>
    </row>
    <row r="66" spans="1:5" ht="11.25" customHeight="1">
      <c r="A66" s="36"/>
      <c r="B66" s="36"/>
      <c r="C66" s="13"/>
      <c r="D66" s="13"/>
      <c r="E66" s="13"/>
    </row>
    <row r="67" spans="1:5" ht="11.25" customHeight="1">
      <c r="A67" s="36"/>
      <c r="B67" s="36"/>
      <c r="C67" s="13"/>
      <c r="D67" s="13"/>
      <c r="E67" s="13"/>
    </row>
    <row r="68" spans="1:5" ht="11.25" customHeight="1">
      <c r="A68" s="36"/>
      <c r="B68" s="36"/>
      <c r="C68" s="13"/>
      <c r="D68" s="13"/>
      <c r="E68" s="13"/>
    </row>
    <row r="69" spans="1:5" ht="11.25" customHeight="1">
      <c r="A69" s="36"/>
      <c r="B69" s="36"/>
      <c r="C69" s="13"/>
      <c r="D69" s="13"/>
      <c r="E69" s="13"/>
    </row>
    <row r="70" spans="1:5" ht="11.25" customHeight="1">
      <c r="A70" s="36"/>
      <c r="B70" s="36"/>
      <c r="C70" s="13"/>
      <c r="D70" s="13"/>
      <c r="E70" s="13"/>
    </row>
    <row r="71" spans="1:5" ht="11.25" customHeight="1">
      <c r="A71" s="36"/>
      <c r="B71" s="36"/>
      <c r="C71" s="13"/>
      <c r="D71" s="13"/>
      <c r="E71" s="13"/>
    </row>
    <row r="72" spans="1:5" ht="11.25" customHeight="1">
      <c r="A72" s="36"/>
      <c r="B72" s="36"/>
      <c r="C72" s="13"/>
      <c r="D72" s="13"/>
      <c r="E72" s="13"/>
    </row>
    <row r="73" spans="1:5" ht="11.25" customHeight="1">
      <c r="A73" s="36"/>
      <c r="B73" s="36"/>
      <c r="C73" s="13"/>
      <c r="D73" s="13"/>
      <c r="E73" s="13"/>
    </row>
    <row r="74" spans="1:5" ht="11.25" customHeight="1">
      <c r="A74" s="36"/>
      <c r="B74" s="36"/>
      <c r="C74" s="13"/>
      <c r="D74" s="13"/>
      <c r="E74" s="13"/>
    </row>
    <row r="75" spans="1:5" ht="11.25" customHeight="1">
      <c r="A75" s="36"/>
      <c r="B75" s="36"/>
      <c r="C75" s="13"/>
      <c r="D75" s="13"/>
      <c r="E75" s="13"/>
    </row>
    <row r="76" spans="1:5" ht="11.25" customHeight="1">
      <c r="A76" s="36"/>
      <c r="B76" s="36"/>
      <c r="C76" s="13"/>
      <c r="D76" s="13"/>
      <c r="E76" s="13"/>
    </row>
    <row r="77" spans="1:5" ht="11.25" customHeight="1">
      <c r="A77" s="36"/>
      <c r="B77" s="36"/>
      <c r="C77" s="13"/>
      <c r="D77" s="13"/>
      <c r="E77" s="13"/>
    </row>
    <row r="78" spans="1:5" ht="11.25" customHeight="1">
      <c r="A78" s="36"/>
      <c r="B78" s="36"/>
      <c r="C78" s="13"/>
      <c r="D78" s="13"/>
      <c r="E78" s="13"/>
    </row>
    <row r="79" spans="1:5" ht="11.25" customHeight="1">
      <c r="A79" s="36"/>
      <c r="B79" s="36"/>
      <c r="C79" s="13"/>
      <c r="D79" s="13"/>
      <c r="E79" s="13"/>
    </row>
    <row r="80" spans="1:5" ht="11.25" customHeight="1">
      <c r="A80" s="36"/>
      <c r="B80" s="36"/>
      <c r="C80" s="13"/>
      <c r="D80" s="13"/>
      <c r="E80" s="13"/>
    </row>
    <row r="81" spans="1:5" ht="11.25" customHeight="1">
      <c r="A81" s="36"/>
      <c r="B81" s="36"/>
      <c r="C81" s="13"/>
      <c r="D81" s="13"/>
      <c r="E81" s="13"/>
    </row>
    <row r="82" spans="1:5" ht="11.25" customHeight="1">
      <c r="A82" s="36"/>
      <c r="B82" s="36"/>
      <c r="C82" s="13"/>
      <c r="D82" s="13"/>
      <c r="E82" s="13"/>
    </row>
    <row r="83" spans="1:5" ht="11.25" customHeight="1">
      <c r="A83" s="36"/>
      <c r="B83" s="36"/>
      <c r="C83" s="13"/>
      <c r="D83" s="13"/>
      <c r="E83" s="13"/>
    </row>
    <row r="84" spans="1:5" ht="11.25" customHeight="1">
      <c r="A84" s="36"/>
      <c r="B84" s="36"/>
      <c r="C84" s="13"/>
      <c r="D84" s="13"/>
      <c r="E84" s="13"/>
    </row>
    <row r="85" spans="1:5" ht="11.25" customHeight="1">
      <c r="A85" s="36"/>
      <c r="B85" s="36"/>
      <c r="C85" s="13"/>
      <c r="D85" s="13"/>
      <c r="E85" s="13"/>
    </row>
    <row r="86" spans="1:5" ht="11.25" customHeight="1">
      <c r="A86" s="36"/>
      <c r="B86" s="36"/>
      <c r="C86" s="13"/>
      <c r="D86" s="13"/>
      <c r="E86" s="13"/>
    </row>
    <row r="87" spans="1:5" ht="11.25" customHeight="1">
      <c r="A87" s="36"/>
      <c r="B87" s="36"/>
      <c r="C87" s="13"/>
      <c r="D87" s="13"/>
      <c r="E87" s="13"/>
    </row>
    <row r="88" spans="1:5" ht="11.25" customHeight="1">
      <c r="A88" s="36"/>
      <c r="B88" s="36"/>
      <c r="C88" s="13"/>
      <c r="D88" s="13"/>
      <c r="E88" s="13"/>
    </row>
    <row r="89" spans="1:5" ht="11.25" customHeight="1">
      <c r="A89" s="36"/>
      <c r="B89" s="36"/>
      <c r="C89" s="13"/>
      <c r="D89" s="13"/>
      <c r="E89" s="13"/>
    </row>
    <row r="90" spans="1:5" ht="11.25" customHeight="1">
      <c r="A90" s="36"/>
      <c r="B90" s="36"/>
      <c r="C90" s="13"/>
      <c r="D90" s="13"/>
      <c r="E90" s="13"/>
    </row>
    <row r="91" spans="1:5" ht="11.25" customHeight="1">
      <c r="A91" s="36"/>
      <c r="B91" s="36"/>
      <c r="C91" s="13"/>
      <c r="D91" s="13"/>
      <c r="E91" s="13"/>
    </row>
    <row r="92" spans="1:5" ht="11.25" customHeight="1">
      <c r="A92" s="36"/>
      <c r="B92" s="36"/>
      <c r="C92" s="13"/>
      <c r="D92" s="13"/>
      <c r="E92" s="13"/>
    </row>
    <row r="93" spans="1:5" ht="11.25" customHeight="1">
      <c r="A93" s="36"/>
      <c r="B93" s="36"/>
      <c r="C93" s="13"/>
      <c r="D93" s="13"/>
      <c r="E93" s="13"/>
    </row>
    <row r="94" spans="1:5" ht="11.25" customHeight="1">
      <c r="A94" s="36"/>
      <c r="B94" s="36"/>
      <c r="C94" s="13"/>
      <c r="D94" s="13"/>
      <c r="E94" s="13"/>
    </row>
    <row r="95" spans="1:5" ht="11.25" customHeight="1">
      <c r="A95" s="36"/>
      <c r="B95" s="36"/>
      <c r="C95" s="13"/>
      <c r="D95" s="13"/>
      <c r="E95" s="13"/>
    </row>
    <row r="96" spans="1:5" ht="11.25" customHeight="1">
      <c r="A96" s="36"/>
      <c r="B96" s="36"/>
      <c r="C96" s="13"/>
      <c r="D96" s="13"/>
      <c r="E96" s="13"/>
    </row>
    <row r="97" spans="1:5" ht="11.25" customHeight="1">
      <c r="A97" s="36"/>
      <c r="B97" s="36"/>
      <c r="C97" s="13"/>
      <c r="D97" s="13"/>
      <c r="E97" s="13"/>
    </row>
    <row r="98" spans="1:5" ht="11.25" customHeight="1">
      <c r="A98" s="36"/>
      <c r="B98" s="36"/>
      <c r="C98" s="13"/>
      <c r="D98" s="13"/>
      <c r="E98" s="13"/>
    </row>
    <row r="99" spans="1:5" ht="11.25" customHeight="1">
      <c r="A99" s="36"/>
      <c r="B99" s="36"/>
      <c r="C99" s="13"/>
      <c r="D99" s="13"/>
      <c r="E99" s="13"/>
    </row>
    <row r="100" spans="1:5" ht="11.25" customHeight="1">
      <c r="A100" s="36"/>
      <c r="B100" s="36"/>
      <c r="C100" s="13"/>
      <c r="D100" s="13"/>
      <c r="E100" s="13"/>
    </row>
    <row r="101" spans="1:5" ht="11.25" customHeight="1">
      <c r="A101" s="36"/>
      <c r="B101" s="36"/>
      <c r="C101" s="13"/>
      <c r="D101" s="13"/>
      <c r="E101" s="13"/>
    </row>
    <row r="102" spans="1:5" ht="11.25" customHeight="1">
      <c r="A102" s="36"/>
      <c r="B102" s="36"/>
      <c r="C102" s="13"/>
      <c r="D102" s="13"/>
      <c r="E102" s="13"/>
    </row>
    <row r="103" spans="1:5" ht="11.25" customHeight="1">
      <c r="A103" s="36"/>
      <c r="B103" s="36"/>
      <c r="C103" s="13"/>
      <c r="D103" s="13"/>
      <c r="E103" s="13"/>
    </row>
    <row r="104" spans="1:5" ht="11.25" customHeight="1">
      <c r="A104" s="36"/>
      <c r="B104" s="36"/>
      <c r="C104" s="13"/>
      <c r="D104" s="13"/>
      <c r="E104" s="13"/>
    </row>
    <row r="105" spans="1:5" ht="11.25" customHeight="1">
      <c r="A105" s="36"/>
      <c r="B105" s="36"/>
      <c r="C105" s="13"/>
      <c r="D105" s="13"/>
      <c r="E105" s="13"/>
    </row>
    <row r="106" spans="1:5" ht="11.25" customHeight="1">
      <c r="A106" s="36"/>
      <c r="B106" s="36"/>
      <c r="C106" s="13"/>
      <c r="D106" s="13"/>
      <c r="E106" s="13"/>
    </row>
    <row r="107" spans="1:5" ht="11.25" customHeight="1">
      <c r="A107" s="36"/>
      <c r="B107" s="36"/>
      <c r="C107" s="13"/>
      <c r="D107" s="13"/>
      <c r="E107" s="13"/>
    </row>
    <row r="108" spans="1:5" ht="11.25" customHeight="1">
      <c r="A108" s="36"/>
      <c r="B108" s="36"/>
      <c r="C108" s="13"/>
      <c r="D108" s="13"/>
      <c r="E108" s="13"/>
    </row>
    <row r="109" spans="1:5" ht="11.25" customHeight="1">
      <c r="A109" s="36"/>
      <c r="B109" s="36"/>
      <c r="C109" s="13"/>
      <c r="D109" s="13"/>
      <c r="E109" s="13"/>
    </row>
    <row r="110" spans="1:5" ht="11.25" customHeight="1">
      <c r="A110" s="36"/>
      <c r="B110" s="36"/>
      <c r="C110" s="13"/>
      <c r="D110" s="13"/>
      <c r="E110" s="13"/>
    </row>
    <row r="111" spans="1:5" ht="11.25" customHeight="1">
      <c r="A111" s="36"/>
      <c r="B111" s="36"/>
      <c r="C111" s="13"/>
      <c r="D111" s="13"/>
      <c r="E111" s="13"/>
    </row>
    <row r="112" spans="1:5" ht="11.25" customHeight="1">
      <c r="A112" s="36"/>
      <c r="B112" s="36"/>
      <c r="C112" s="13"/>
      <c r="D112" s="13"/>
      <c r="E112" s="13"/>
    </row>
    <row r="113" spans="1:5" ht="11.25" customHeight="1">
      <c r="A113" s="36"/>
      <c r="B113" s="36"/>
      <c r="C113" s="13"/>
      <c r="D113" s="13"/>
      <c r="E113" s="13"/>
    </row>
    <row r="114" spans="1:5" ht="11.25" customHeight="1">
      <c r="A114" s="36"/>
      <c r="B114" s="36"/>
      <c r="C114" s="13"/>
      <c r="D114" s="13"/>
      <c r="E114" s="13"/>
    </row>
    <row r="115" spans="1:5" ht="11.25" customHeight="1">
      <c r="A115" s="36"/>
      <c r="B115" s="36"/>
      <c r="C115" s="13"/>
      <c r="D115" s="13"/>
      <c r="E115" s="13"/>
    </row>
    <row r="116" spans="1:5" ht="11.25" customHeight="1">
      <c r="A116" s="36"/>
      <c r="B116" s="36"/>
      <c r="C116" s="13"/>
      <c r="D116" s="13"/>
      <c r="E116" s="13"/>
    </row>
    <row r="117" spans="1:5" ht="11.25" customHeight="1">
      <c r="A117" s="36"/>
      <c r="B117" s="36"/>
      <c r="C117" s="13"/>
      <c r="D117" s="13"/>
      <c r="E117" s="13"/>
    </row>
    <row r="118" spans="1:5" ht="11.25" customHeight="1">
      <c r="A118" s="36"/>
      <c r="B118" s="36"/>
      <c r="C118" s="13"/>
      <c r="D118" s="13"/>
      <c r="E118" s="13"/>
    </row>
    <row r="119" spans="1:5" ht="11.25" customHeight="1">
      <c r="A119" s="36"/>
      <c r="B119" s="36"/>
      <c r="C119" s="13"/>
      <c r="D119" s="13"/>
      <c r="E119" s="13"/>
    </row>
    <row r="120" spans="1:5" ht="11.25" customHeight="1">
      <c r="A120" s="36"/>
      <c r="B120" s="36"/>
      <c r="C120" s="13"/>
      <c r="D120" s="13"/>
      <c r="E120" s="13"/>
    </row>
    <row r="121" spans="1:5" ht="11.25" customHeight="1">
      <c r="A121" s="36"/>
      <c r="B121" s="36"/>
      <c r="C121" s="13"/>
      <c r="D121" s="13"/>
      <c r="E121" s="13"/>
    </row>
    <row r="122" spans="1:5" ht="11.25" customHeight="1">
      <c r="A122" s="36"/>
      <c r="B122" s="36"/>
      <c r="C122" s="13"/>
      <c r="D122" s="13"/>
      <c r="E122" s="13"/>
    </row>
    <row r="123" spans="1:5" ht="11.25" customHeight="1">
      <c r="A123" s="36"/>
      <c r="B123" s="36"/>
      <c r="C123" s="13"/>
      <c r="D123" s="13"/>
      <c r="E123" s="13"/>
    </row>
    <row r="124" spans="1:5" ht="11.25" customHeight="1">
      <c r="A124" s="36"/>
      <c r="B124" s="36"/>
      <c r="C124" s="13"/>
      <c r="D124" s="13"/>
      <c r="E124" s="13"/>
    </row>
    <row r="125" spans="1:5" ht="11.25" customHeight="1">
      <c r="A125" s="36"/>
      <c r="B125" s="36"/>
      <c r="C125" s="13"/>
      <c r="D125" s="13"/>
      <c r="E125" s="13"/>
    </row>
    <row r="126" spans="1:5" ht="11.25" customHeight="1">
      <c r="A126" s="36"/>
      <c r="B126" s="36"/>
      <c r="C126" s="13"/>
      <c r="D126" s="13"/>
      <c r="E126" s="13"/>
    </row>
    <row r="127" spans="1:5" ht="11.25" customHeight="1">
      <c r="A127" s="36"/>
      <c r="B127" s="36"/>
      <c r="C127" s="13"/>
      <c r="D127" s="13"/>
      <c r="E127" s="13"/>
    </row>
    <row r="128" spans="1:5" ht="11.25" customHeight="1">
      <c r="A128" s="36"/>
      <c r="B128" s="36"/>
      <c r="C128" s="13"/>
      <c r="D128" s="13"/>
      <c r="E128" s="13"/>
    </row>
    <row r="129" spans="1:5" ht="11.25" customHeight="1">
      <c r="A129" s="36"/>
      <c r="B129" s="36"/>
      <c r="C129" s="13"/>
      <c r="D129" s="13"/>
      <c r="E129" s="13"/>
    </row>
    <row r="130" spans="1:5" ht="11.25" customHeight="1">
      <c r="A130" s="36"/>
      <c r="B130" s="36"/>
      <c r="C130" s="13"/>
      <c r="D130" s="13"/>
      <c r="E130" s="13"/>
    </row>
    <row r="131" spans="1:5" ht="11.25" customHeight="1">
      <c r="A131" s="36"/>
      <c r="B131" s="36"/>
      <c r="C131" s="13"/>
      <c r="D131" s="13"/>
      <c r="E131" s="13"/>
    </row>
    <row r="132" spans="1:5" ht="11.25" customHeight="1">
      <c r="A132" s="36"/>
      <c r="B132" s="36"/>
      <c r="C132" s="13"/>
      <c r="D132" s="13"/>
      <c r="E132" s="13"/>
    </row>
    <row r="133" spans="1:5" ht="11.25" customHeight="1">
      <c r="A133" s="36"/>
      <c r="B133" s="36"/>
      <c r="C133" s="13"/>
      <c r="D133" s="13"/>
      <c r="E133" s="13"/>
    </row>
    <row r="134" spans="1:5" ht="11.25" customHeight="1">
      <c r="A134" s="36"/>
      <c r="B134" s="36"/>
      <c r="C134" s="13"/>
      <c r="D134" s="13"/>
      <c r="E134" s="13"/>
    </row>
    <row r="135" spans="1:5" ht="11.25" customHeight="1">
      <c r="A135" s="36"/>
      <c r="B135" s="36"/>
      <c r="C135" s="13"/>
      <c r="D135" s="13"/>
      <c r="E135" s="13"/>
    </row>
    <row r="136" spans="1:5" ht="11.25" customHeight="1">
      <c r="A136" s="36"/>
      <c r="B136" s="36"/>
      <c r="C136" s="13"/>
      <c r="D136" s="13"/>
      <c r="E136" s="13"/>
    </row>
    <row r="137" spans="1:5" ht="11.25" customHeight="1">
      <c r="A137" s="36"/>
      <c r="B137" s="36"/>
      <c r="C137" s="13"/>
      <c r="D137" s="13"/>
      <c r="E137" s="13"/>
    </row>
    <row r="138" spans="1:5" ht="11.25" customHeight="1">
      <c r="A138" s="36"/>
      <c r="B138" s="36"/>
      <c r="C138" s="13"/>
      <c r="D138" s="13"/>
      <c r="E138" s="13"/>
    </row>
    <row r="139" spans="1:5" ht="11.25" customHeight="1">
      <c r="A139" s="36"/>
      <c r="B139" s="36"/>
      <c r="C139" s="13"/>
      <c r="D139" s="13"/>
      <c r="E139" s="13"/>
    </row>
    <row r="140" spans="1:5" ht="11.25" customHeight="1">
      <c r="A140" s="36"/>
      <c r="B140" s="36"/>
      <c r="C140" s="13"/>
      <c r="D140" s="13"/>
      <c r="E140" s="13"/>
    </row>
    <row r="141" spans="1:5" ht="11.25" customHeight="1">
      <c r="A141" s="36"/>
      <c r="B141" s="36"/>
      <c r="C141" s="13"/>
      <c r="D141" s="13"/>
      <c r="E141" s="13"/>
    </row>
    <row r="142" spans="1:5" ht="11.25" customHeight="1">
      <c r="A142" s="36"/>
      <c r="B142" s="36"/>
      <c r="C142" s="13"/>
      <c r="D142" s="13"/>
      <c r="E142" s="13"/>
    </row>
    <row r="143" spans="1:5" ht="11.25" customHeight="1">
      <c r="A143" s="36"/>
      <c r="B143" s="36"/>
      <c r="C143" s="13"/>
      <c r="D143" s="13"/>
      <c r="E143" s="13"/>
    </row>
    <row r="144" spans="1:5" ht="11.25" customHeight="1">
      <c r="A144" s="36"/>
      <c r="B144" s="36"/>
      <c r="C144" s="13"/>
      <c r="D144" s="13"/>
      <c r="E144" s="13"/>
    </row>
    <row r="145" spans="1:5" ht="11.25" customHeight="1">
      <c r="A145" s="36"/>
      <c r="B145" s="36"/>
      <c r="C145" s="13"/>
      <c r="D145" s="13"/>
      <c r="E145" s="13"/>
    </row>
    <row r="146" spans="1:5" ht="11.25" customHeight="1">
      <c r="A146" s="36"/>
      <c r="B146" s="36"/>
      <c r="C146" s="13"/>
      <c r="D146" s="13"/>
      <c r="E146" s="13"/>
    </row>
    <row r="147" spans="1:5" ht="11.25" customHeight="1">
      <c r="A147" s="36"/>
      <c r="B147" s="36"/>
      <c r="C147" s="13"/>
      <c r="D147" s="13"/>
      <c r="E147" s="13"/>
    </row>
    <row r="148" spans="1:5" ht="11.25" customHeight="1">
      <c r="A148" s="36"/>
      <c r="B148" s="36"/>
      <c r="C148" s="13"/>
      <c r="D148" s="13"/>
      <c r="E148" s="13"/>
    </row>
    <row r="149" spans="1:5" ht="11.25" customHeight="1">
      <c r="A149" s="36"/>
      <c r="B149" s="36"/>
      <c r="C149" s="13"/>
      <c r="D149" s="13"/>
      <c r="E149" s="13"/>
    </row>
    <row r="150" spans="1:5" ht="11.25" customHeight="1">
      <c r="A150" s="36"/>
      <c r="B150" s="36"/>
      <c r="C150" s="13"/>
      <c r="D150" s="13"/>
      <c r="E150" s="13"/>
    </row>
    <row r="151" spans="1:5" ht="11.25" customHeight="1">
      <c r="A151" s="36"/>
      <c r="B151" s="36"/>
      <c r="C151" s="13"/>
      <c r="D151" s="13"/>
      <c r="E151" s="13"/>
    </row>
    <row r="152" spans="1:5" ht="11.25" customHeight="1">
      <c r="A152" s="36"/>
      <c r="B152" s="36"/>
      <c r="C152" s="13"/>
      <c r="D152" s="13"/>
      <c r="E152" s="13"/>
    </row>
    <row r="153" spans="1:5" ht="11.25" customHeight="1">
      <c r="A153" s="36"/>
      <c r="B153" s="36"/>
      <c r="C153" s="13"/>
      <c r="D153" s="13"/>
      <c r="E153" s="13"/>
    </row>
    <row r="154" spans="1:5" ht="11.25" customHeight="1">
      <c r="A154" s="36"/>
      <c r="B154" s="36"/>
      <c r="C154" s="13"/>
      <c r="D154" s="13"/>
      <c r="E154" s="13"/>
    </row>
    <row r="155" spans="1:5" ht="11.25" customHeight="1">
      <c r="A155" s="36"/>
      <c r="B155" s="36"/>
      <c r="C155" s="13"/>
      <c r="D155" s="13"/>
      <c r="E155" s="13"/>
    </row>
    <row r="156" spans="1:5" ht="11.25" customHeight="1">
      <c r="A156" s="36"/>
      <c r="B156" s="36"/>
      <c r="C156" s="13"/>
      <c r="D156" s="13"/>
      <c r="E156" s="13"/>
    </row>
    <row r="157" spans="1:5" ht="11.25" customHeight="1">
      <c r="A157" s="36"/>
      <c r="B157" s="36"/>
      <c r="C157" s="13"/>
      <c r="D157" s="13"/>
      <c r="E157" s="13"/>
    </row>
    <row r="158" spans="1:5" ht="11.25" customHeight="1">
      <c r="A158" s="36"/>
      <c r="B158" s="36"/>
      <c r="C158" s="13"/>
      <c r="D158" s="13"/>
      <c r="E158" s="13"/>
    </row>
    <row r="159" spans="1:5" ht="11.25" customHeight="1">
      <c r="A159" s="36"/>
      <c r="B159" s="36"/>
      <c r="C159" s="13"/>
      <c r="D159" s="13"/>
      <c r="E159" s="13"/>
    </row>
    <row r="160" spans="1:5" ht="11.25" customHeight="1">
      <c r="A160" s="36"/>
      <c r="B160" s="36"/>
      <c r="C160" s="13"/>
      <c r="D160" s="13"/>
      <c r="E160" s="13"/>
    </row>
    <row r="161" spans="1:5" ht="11.25" customHeight="1">
      <c r="A161" s="36"/>
      <c r="B161" s="36"/>
      <c r="C161" s="13"/>
      <c r="D161" s="13"/>
      <c r="E161" s="13"/>
    </row>
    <row r="162" spans="1:5" ht="11.25" customHeight="1">
      <c r="A162" s="36"/>
      <c r="B162" s="36"/>
      <c r="C162" s="13"/>
      <c r="D162" s="13"/>
      <c r="E162" s="13"/>
    </row>
    <row r="163" spans="1:5" ht="11.25" customHeight="1">
      <c r="A163" s="36"/>
      <c r="B163" s="36"/>
      <c r="C163" s="13"/>
      <c r="D163" s="13"/>
      <c r="E163" s="13"/>
    </row>
    <row r="164" spans="1:5" ht="11.25" customHeight="1">
      <c r="A164" s="36"/>
      <c r="B164" s="36"/>
      <c r="C164" s="13"/>
      <c r="D164" s="13"/>
      <c r="E164" s="13"/>
    </row>
    <row r="165" spans="1:5" ht="11.25" customHeight="1">
      <c r="A165" s="36"/>
      <c r="B165" s="36"/>
      <c r="C165" s="13"/>
      <c r="D165" s="13"/>
      <c r="E165" s="13"/>
    </row>
    <row r="166" spans="1:5" ht="11.25" customHeight="1">
      <c r="A166" s="36"/>
      <c r="B166" s="36"/>
      <c r="C166" s="13"/>
      <c r="D166" s="13"/>
      <c r="E166" s="13"/>
    </row>
    <row r="167" spans="1:5" ht="11.25" customHeight="1">
      <c r="A167" s="36"/>
      <c r="B167" s="36"/>
      <c r="C167" s="13"/>
      <c r="D167" s="13"/>
      <c r="E167" s="13"/>
    </row>
    <row r="168" spans="1:5" ht="11.25" customHeight="1">
      <c r="A168" s="36"/>
      <c r="B168" s="36"/>
      <c r="C168" s="13"/>
      <c r="D168" s="13"/>
      <c r="E168" s="13"/>
    </row>
    <row r="169" spans="1:5" ht="11.25" customHeight="1">
      <c r="A169" s="36"/>
      <c r="B169" s="36"/>
      <c r="C169" s="13"/>
      <c r="D169" s="13"/>
      <c r="E169" s="13"/>
    </row>
    <row r="170" spans="1:5" ht="11.25" customHeight="1">
      <c r="A170" s="36"/>
      <c r="B170" s="36"/>
      <c r="C170" s="13"/>
      <c r="D170" s="13"/>
      <c r="E170" s="13"/>
    </row>
    <row r="171" spans="1:5" ht="11.25" customHeight="1">
      <c r="A171" s="36"/>
      <c r="B171" s="36"/>
      <c r="C171" s="13"/>
      <c r="D171" s="13"/>
      <c r="E171" s="13"/>
    </row>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spans="3:13" s="4" customFormat="1" ht="11.25" customHeight="1">
      <c r="C185"/>
      <c r="D185"/>
      <c r="E185"/>
      <c r="F185"/>
      <c r="G185"/>
      <c r="H185"/>
      <c r="I185"/>
      <c r="J185"/>
      <c r="K185"/>
      <c r="L185"/>
      <c r="M185"/>
    </row>
    <row r="186" spans="3:13" s="4" customFormat="1" ht="11.25" customHeight="1">
      <c r="C186"/>
      <c r="D186"/>
      <c r="E186"/>
      <c r="F186"/>
      <c r="G186"/>
      <c r="H186"/>
      <c r="I186"/>
      <c r="J186"/>
      <c r="K186"/>
      <c r="L186"/>
      <c r="M186"/>
    </row>
    <row r="187" spans="3:13" s="4" customFormat="1" ht="11.25" customHeight="1">
      <c r="C187"/>
      <c r="D187"/>
      <c r="E187"/>
      <c r="F187"/>
      <c r="G187"/>
      <c r="H187"/>
      <c r="I187"/>
      <c r="J187"/>
      <c r="K187"/>
      <c r="L187"/>
      <c r="M187"/>
    </row>
    <row r="188" spans="3:13" s="4" customFormat="1" ht="11.25" customHeight="1">
      <c r="C188"/>
      <c r="D188"/>
      <c r="E188"/>
      <c r="F188"/>
      <c r="G188"/>
      <c r="H188"/>
      <c r="I188"/>
      <c r="J188"/>
      <c r="K188"/>
      <c r="L188"/>
      <c r="M188"/>
    </row>
    <row r="189" spans="3:13" s="4" customFormat="1" ht="11.25" customHeight="1">
      <c r="C189"/>
      <c r="D189"/>
      <c r="E189"/>
      <c r="F189"/>
      <c r="G189"/>
      <c r="H189"/>
      <c r="I189"/>
      <c r="J189"/>
      <c r="K189"/>
      <c r="L189"/>
      <c r="M189"/>
    </row>
    <row r="190" spans="3:13" s="4" customFormat="1" ht="11.25" customHeight="1">
      <c r="C190"/>
      <c r="D190"/>
      <c r="E190"/>
      <c r="F190"/>
      <c r="G190"/>
      <c r="H190"/>
      <c r="I190"/>
      <c r="J190"/>
      <c r="K190"/>
      <c r="L190"/>
      <c r="M190"/>
    </row>
    <row r="191" spans="3:13" s="4" customFormat="1" ht="11.25" customHeight="1">
      <c r="C191"/>
      <c r="D191"/>
      <c r="E191"/>
      <c r="F191"/>
      <c r="G191"/>
      <c r="H191"/>
      <c r="I191"/>
      <c r="J191"/>
      <c r="K191"/>
      <c r="L191"/>
      <c r="M191"/>
    </row>
    <row r="192" spans="3:13" s="4" customFormat="1" ht="11.25" customHeight="1">
      <c r="C192"/>
      <c r="D192"/>
      <c r="E192"/>
      <c r="F192"/>
      <c r="G192"/>
      <c r="H192"/>
      <c r="I192"/>
      <c r="J192"/>
      <c r="K192"/>
      <c r="L192"/>
      <c r="M192"/>
    </row>
    <row r="193" spans="3:13" s="4" customFormat="1" ht="11.25" customHeight="1">
      <c r="C193"/>
      <c r="D193"/>
      <c r="E193"/>
      <c r="F193"/>
      <c r="G193"/>
      <c r="H193"/>
      <c r="I193"/>
      <c r="J193"/>
      <c r="K193"/>
      <c r="L193"/>
      <c r="M193"/>
    </row>
    <row r="194" spans="3:13" s="4" customFormat="1" ht="11.25" customHeight="1">
      <c r="C194"/>
      <c r="D194"/>
      <c r="E194"/>
      <c r="F194"/>
      <c r="G194"/>
      <c r="H194"/>
      <c r="I194"/>
      <c r="J194"/>
      <c r="K194"/>
      <c r="L194"/>
      <c r="M194"/>
    </row>
    <row r="195" spans="3:13" s="4" customFormat="1" ht="11.25" customHeight="1">
      <c r="C195"/>
      <c r="D195"/>
      <c r="E195"/>
      <c r="F195"/>
      <c r="G195"/>
      <c r="H195"/>
      <c r="I195"/>
      <c r="J195"/>
      <c r="K195"/>
      <c r="L195"/>
      <c r="M195"/>
    </row>
    <row r="196" spans="3:13" s="4" customFormat="1" ht="11.25" customHeight="1">
      <c r="C196"/>
      <c r="D196"/>
      <c r="E196"/>
      <c r="F196"/>
      <c r="G196"/>
      <c r="H196"/>
      <c r="I196"/>
      <c r="J196"/>
      <c r="K196"/>
      <c r="L196"/>
      <c r="M196"/>
    </row>
    <row r="197" spans="3:13" s="4" customFormat="1" ht="11.25" customHeight="1">
      <c r="C197"/>
      <c r="D197"/>
      <c r="E197"/>
      <c r="F197"/>
      <c r="G197"/>
      <c r="H197"/>
      <c r="I197"/>
      <c r="J197"/>
      <c r="K197"/>
      <c r="L197"/>
      <c r="M197"/>
    </row>
    <row r="198" spans="3:13" s="4" customFormat="1" ht="11.25" customHeight="1">
      <c r="C198"/>
      <c r="D198"/>
      <c r="E198"/>
      <c r="F198"/>
      <c r="G198"/>
      <c r="H198"/>
      <c r="I198"/>
      <c r="J198"/>
      <c r="K198"/>
      <c r="L198"/>
      <c r="M198"/>
    </row>
    <row r="199" spans="3:13" s="4" customFormat="1" ht="11.25" customHeight="1">
      <c r="C199"/>
      <c r="D199"/>
      <c r="E199"/>
      <c r="F199"/>
      <c r="G199"/>
      <c r="H199"/>
      <c r="I199"/>
      <c r="J199"/>
      <c r="K199"/>
      <c r="L199"/>
      <c r="M199"/>
    </row>
    <row r="200" spans="3:13" s="4" customFormat="1" ht="11.25" customHeight="1">
      <c r="C200"/>
      <c r="D200"/>
      <c r="E200"/>
      <c r="F200"/>
      <c r="G200"/>
      <c r="H200"/>
      <c r="I200"/>
      <c r="J200"/>
      <c r="K200"/>
      <c r="L200"/>
      <c r="M200"/>
    </row>
    <row r="201" spans="3:13" s="4" customFormat="1" ht="11.25" customHeight="1">
      <c r="C201"/>
      <c r="D201"/>
      <c r="E201"/>
      <c r="F201"/>
      <c r="G201"/>
      <c r="H201"/>
      <c r="I201"/>
      <c r="J201"/>
      <c r="K201"/>
      <c r="L201"/>
      <c r="M201"/>
    </row>
    <row r="202" spans="3:13" s="4" customFormat="1" ht="11.25" customHeight="1">
      <c r="C202"/>
      <c r="D202"/>
      <c r="E202"/>
      <c r="F202"/>
      <c r="G202"/>
      <c r="H202"/>
      <c r="I202"/>
      <c r="J202"/>
      <c r="K202"/>
      <c r="L202"/>
      <c r="M202"/>
    </row>
    <row r="203" spans="3:13" s="4" customFormat="1" ht="11.25" customHeight="1">
      <c r="C203"/>
      <c r="D203"/>
      <c r="E203"/>
      <c r="F203"/>
      <c r="G203"/>
      <c r="H203"/>
      <c r="I203"/>
      <c r="J203"/>
      <c r="K203"/>
      <c r="L203"/>
      <c r="M203"/>
    </row>
    <row r="204" spans="3:13" s="4" customFormat="1" ht="11.25" customHeight="1">
      <c r="C204"/>
      <c r="D204"/>
      <c r="E204"/>
      <c r="F204"/>
      <c r="G204"/>
      <c r="H204"/>
      <c r="I204"/>
      <c r="J204"/>
      <c r="K204"/>
      <c r="L204"/>
      <c r="M204"/>
    </row>
    <row r="205" spans="3:13" s="4" customFormat="1" ht="11.25" customHeight="1">
      <c r="C205"/>
      <c r="D205"/>
      <c r="E205"/>
      <c r="F205"/>
      <c r="G205"/>
      <c r="H205"/>
      <c r="I205"/>
      <c r="J205"/>
      <c r="K205"/>
      <c r="L205"/>
      <c r="M205"/>
    </row>
    <row r="206" spans="3:13" s="4" customFormat="1" ht="11.25" customHeight="1">
      <c r="C206"/>
      <c r="D206"/>
      <c r="E206"/>
      <c r="F206"/>
      <c r="G206"/>
      <c r="H206"/>
      <c r="I206"/>
      <c r="J206"/>
      <c r="K206"/>
      <c r="L206"/>
      <c r="M206"/>
    </row>
    <row r="207" spans="3:13" s="4" customFormat="1" ht="11.25" customHeight="1">
      <c r="C207"/>
      <c r="D207"/>
      <c r="E207"/>
      <c r="F207"/>
      <c r="G207"/>
      <c r="H207"/>
      <c r="I207"/>
      <c r="J207"/>
      <c r="K207"/>
      <c r="L207"/>
      <c r="M207"/>
    </row>
    <row r="208" spans="3:13" s="4" customFormat="1" ht="11.25" customHeight="1">
      <c r="C208"/>
      <c r="D208"/>
      <c r="E208"/>
      <c r="F208"/>
      <c r="G208"/>
      <c r="H208"/>
      <c r="I208"/>
      <c r="J208"/>
      <c r="K208"/>
      <c r="L208"/>
      <c r="M208"/>
    </row>
    <row r="209" spans="3:13" s="4" customFormat="1" ht="11.25" customHeight="1">
      <c r="C209"/>
      <c r="D209"/>
      <c r="E209"/>
      <c r="F209"/>
      <c r="G209"/>
      <c r="H209"/>
      <c r="I209"/>
      <c r="J209"/>
      <c r="K209"/>
      <c r="L209"/>
      <c r="M209"/>
    </row>
    <row r="210" spans="3:13" s="4" customFormat="1" ht="11.25" customHeight="1">
      <c r="C210"/>
      <c r="D210"/>
      <c r="E210"/>
      <c r="F210"/>
      <c r="G210"/>
      <c r="H210"/>
      <c r="I210"/>
      <c r="J210"/>
      <c r="K210"/>
      <c r="L210"/>
      <c r="M210"/>
    </row>
    <row r="211" spans="3:13" s="4" customFormat="1" ht="11.25" customHeight="1">
      <c r="C211"/>
      <c r="D211"/>
      <c r="E211"/>
      <c r="F211"/>
      <c r="G211"/>
      <c r="H211"/>
      <c r="I211"/>
      <c r="J211"/>
      <c r="K211"/>
      <c r="L211"/>
      <c r="M211"/>
    </row>
    <row r="212" spans="3:13" s="4" customFormat="1" ht="11.25" customHeight="1">
      <c r="C212"/>
      <c r="D212"/>
      <c r="E212"/>
      <c r="F212"/>
      <c r="G212"/>
      <c r="H212"/>
      <c r="I212"/>
      <c r="J212"/>
      <c r="K212"/>
      <c r="L212"/>
      <c r="M212"/>
    </row>
    <row r="213" spans="3:13" s="4" customFormat="1" ht="11.25" customHeight="1">
      <c r="C213"/>
      <c r="D213"/>
      <c r="E213"/>
      <c r="F213"/>
      <c r="G213"/>
      <c r="H213"/>
      <c r="I213"/>
      <c r="J213"/>
      <c r="K213"/>
      <c r="L213"/>
      <c r="M213"/>
    </row>
    <row r="214" spans="3:13" s="4" customFormat="1" ht="11.25" customHeight="1">
      <c r="C214"/>
      <c r="D214"/>
      <c r="E214"/>
      <c r="F214"/>
      <c r="G214"/>
      <c r="H214"/>
      <c r="I214"/>
      <c r="J214"/>
      <c r="K214"/>
      <c r="L214"/>
      <c r="M214"/>
    </row>
    <row r="215" spans="3:13" s="4" customFormat="1" ht="11.25" customHeight="1">
      <c r="C215"/>
      <c r="D215"/>
      <c r="E215"/>
      <c r="F215"/>
      <c r="G215"/>
      <c r="H215"/>
      <c r="I215"/>
      <c r="J215"/>
      <c r="K215"/>
      <c r="L215"/>
      <c r="M215"/>
    </row>
    <row r="216" spans="3:13" s="4" customFormat="1" ht="11.25" customHeight="1">
      <c r="C216"/>
      <c r="D216"/>
      <c r="E216"/>
      <c r="F216"/>
      <c r="G216"/>
      <c r="H216"/>
      <c r="I216"/>
      <c r="J216"/>
      <c r="K216"/>
      <c r="L216"/>
      <c r="M216"/>
    </row>
    <row r="217" spans="3:13" s="4" customFormat="1" ht="11.25" customHeight="1">
      <c r="C217"/>
      <c r="D217"/>
      <c r="E217"/>
      <c r="F217"/>
      <c r="G217"/>
      <c r="H217"/>
      <c r="I217"/>
      <c r="J217"/>
      <c r="K217"/>
      <c r="L217"/>
      <c r="M217"/>
    </row>
    <row r="218" spans="3:13" s="4" customFormat="1" ht="11.25" customHeight="1">
      <c r="C218"/>
      <c r="D218"/>
      <c r="E218"/>
      <c r="F218"/>
      <c r="G218"/>
      <c r="H218"/>
      <c r="I218"/>
      <c r="J218"/>
      <c r="K218"/>
      <c r="L218"/>
      <c r="M218"/>
    </row>
    <row r="219" spans="3:13" s="4" customFormat="1" ht="11.25" customHeight="1">
      <c r="C219"/>
      <c r="D219"/>
      <c r="E219"/>
      <c r="F219"/>
      <c r="G219"/>
      <c r="H219"/>
      <c r="I219"/>
      <c r="J219"/>
      <c r="K219"/>
      <c r="L219"/>
      <c r="M219"/>
    </row>
    <row r="220" spans="3:13" s="4" customFormat="1" ht="11.25" customHeight="1">
      <c r="C220"/>
      <c r="D220"/>
      <c r="E220"/>
      <c r="F220"/>
      <c r="G220"/>
      <c r="H220"/>
      <c r="I220"/>
      <c r="J220"/>
      <c r="K220"/>
      <c r="L220"/>
      <c r="M220"/>
    </row>
    <row r="221" spans="3:13" s="4" customFormat="1" ht="11.25" customHeight="1">
      <c r="C221"/>
      <c r="D221"/>
      <c r="E221"/>
      <c r="F221"/>
      <c r="G221"/>
      <c r="H221"/>
      <c r="I221"/>
      <c r="J221"/>
      <c r="K221"/>
      <c r="L221"/>
      <c r="M221"/>
    </row>
    <row r="222" spans="3:13" s="4" customFormat="1" ht="11.25" customHeight="1">
      <c r="C222"/>
      <c r="D222"/>
      <c r="E222"/>
      <c r="F222"/>
      <c r="G222"/>
      <c r="H222"/>
      <c r="I222"/>
      <c r="J222"/>
      <c r="K222"/>
      <c r="L222"/>
      <c r="M222"/>
    </row>
    <row r="223" spans="3:13" s="4" customFormat="1" ht="11.25" customHeight="1">
      <c r="C223"/>
      <c r="D223"/>
      <c r="E223"/>
      <c r="F223"/>
      <c r="G223"/>
      <c r="H223"/>
      <c r="I223"/>
      <c r="J223"/>
      <c r="K223"/>
      <c r="L223"/>
      <c r="M223"/>
    </row>
    <row r="224" spans="3:13" s="4" customFormat="1" ht="11.25" customHeight="1">
      <c r="C224"/>
      <c r="D224"/>
      <c r="E224"/>
      <c r="F224"/>
      <c r="G224"/>
      <c r="H224"/>
      <c r="I224"/>
      <c r="J224"/>
      <c r="K224"/>
      <c r="L224"/>
      <c r="M224"/>
    </row>
    <row r="225" spans="3:13" s="4" customFormat="1" ht="11.25" customHeight="1">
      <c r="C225"/>
      <c r="D225"/>
      <c r="E225"/>
      <c r="F225"/>
      <c r="G225"/>
      <c r="H225"/>
      <c r="I225"/>
      <c r="J225"/>
      <c r="K225"/>
      <c r="L225"/>
      <c r="M225"/>
    </row>
    <row r="226" spans="3:13" s="4" customFormat="1" ht="11.25" customHeight="1">
      <c r="C226"/>
      <c r="D226"/>
      <c r="E226"/>
      <c r="F226"/>
      <c r="G226"/>
      <c r="H226"/>
      <c r="I226"/>
      <c r="J226"/>
      <c r="K226"/>
      <c r="L226"/>
      <c r="M226"/>
    </row>
    <row r="227" spans="3:13" s="4" customFormat="1" ht="11.25" customHeight="1">
      <c r="C227"/>
      <c r="D227"/>
      <c r="E227"/>
      <c r="F227"/>
      <c r="G227"/>
      <c r="H227"/>
      <c r="I227"/>
      <c r="J227"/>
      <c r="K227"/>
      <c r="L227"/>
      <c r="M227"/>
    </row>
    <row r="228" spans="3:13" s="4" customFormat="1" ht="11.25" customHeight="1">
      <c r="C228"/>
      <c r="D228"/>
      <c r="E228"/>
      <c r="F228"/>
      <c r="G228"/>
      <c r="H228"/>
      <c r="I228"/>
      <c r="J228"/>
      <c r="K228"/>
      <c r="L228"/>
      <c r="M228"/>
    </row>
    <row r="229" spans="3:13" s="4" customFormat="1" ht="11.25" customHeight="1">
      <c r="C229"/>
      <c r="D229"/>
      <c r="E229"/>
      <c r="F229"/>
      <c r="G229"/>
      <c r="H229"/>
      <c r="I229"/>
      <c r="J229"/>
      <c r="K229"/>
      <c r="L229"/>
      <c r="M229"/>
    </row>
    <row r="230" spans="3:13" s="4" customFormat="1" ht="11.25" customHeight="1">
      <c r="C230"/>
      <c r="D230"/>
      <c r="E230"/>
      <c r="F230"/>
      <c r="G230"/>
      <c r="H230"/>
      <c r="I230"/>
      <c r="J230"/>
      <c r="K230"/>
      <c r="L230"/>
      <c r="M230"/>
    </row>
    <row r="231" spans="3:13" s="4" customFormat="1" ht="11.25" customHeight="1">
      <c r="C231"/>
      <c r="D231"/>
      <c r="E231"/>
      <c r="F231"/>
      <c r="G231"/>
      <c r="H231"/>
      <c r="I231"/>
      <c r="J231"/>
      <c r="K231"/>
      <c r="L231"/>
      <c r="M231"/>
    </row>
    <row r="232" spans="3:13" s="4" customFormat="1" ht="11.25" customHeight="1">
      <c r="C232"/>
      <c r="D232"/>
      <c r="E232"/>
      <c r="F232"/>
      <c r="G232"/>
      <c r="H232"/>
      <c r="I232"/>
      <c r="J232"/>
      <c r="K232"/>
      <c r="L232"/>
      <c r="M232"/>
    </row>
    <row r="233" spans="3:13" s="4" customFormat="1" ht="11.25" customHeight="1">
      <c r="C233"/>
      <c r="D233"/>
      <c r="E233"/>
      <c r="F233"/>
      <c r="G233"/>
      <c r="H233"/>
      <c r="I233"/>
      <c r="J233"/>
      <c r="K233"/>
      <c r="L233"/>
      <c r="M233"/>
    </row>
    <row r="234" spans="3:13" s="4" customFormat="1" ht="11.25" customHeight="1">
      <c r="C234"/>
      <c r="D234"/>
      <c r="E234"/>
      <c r="F234"/>
      <c r="G234"/>
      <c r="H234"/>
      <c r="I234"/>
      <c r="J234"/>
      <c r="K234"/>
      <c r="L234"/>
      <c r="M234"/>
    </row>
    <row r="235" spans="3:13" s="4" customFormat="1" ht="11.25" customHeight="1">
      <c r="C235"/>
      <c r="D235"/>
      <c r="E235"/>
      <c r="F235"/>
      <c r="G235"/>
      <c r="H235"/>
      <c r="I235"/>
      <c r="J235"/>
      <c r="K235"/>
      <c r="L235"/>
      <c r="M235"/>
    </row>
    <row r="236" spans="3:13" s="4" customFormat="1" ht="11.25" customHeight="1">
      <c r="C236"/>
      <c r="D236"/>
      <c r="E236"/>
      <c r="F236"/>
      <c r="G236"/>
      <c r="H236"/>
      <c r="I236"/>
      <c r="J236"/>
      <c r="K236"/>
      <c r="L236"/>
      <c r="M236"/>
    </row>
    <row r="237" spans="3:13" s="4" customFormat="1" ht="11.25" customHeight="1">
      <c r="C237"/>
      <c r="D237"/>
      <c r="E237"/>
      <c r="F237"/>
      <c r="G237"/>
      <c r="H237"/>
      <c r="I237"/>
      <c r="J237"/>
      <c r="K237"/>
      <c r="L237"/>
      <c r="M237"/>
    </row>
    <row r="238" spans="3:13" s="4" customFormat="1" ht="11.25" customHeight="1">
      <c r="C238"/>
      <c r="D238"/>
      <c r="E238"/>
      <c r="F238"/>
      <c r="G238"/>
      <c r="H238"/>
      <c r="I238"/>
      <c r="J238"/>
      <c r="K238"/>
      <c r="L238"/>
      <c r="M238"/>
    </row>
    <row r="239" spans="3:13" s="4" customFormat="1" ht="11.25" customHeight="1">
      <c r="C239"/>
      <c r="D239"/>
      <c r="E239"/>
      <c r="F239"/>
      <c r="G239"/>
      <c r="H239"/>
      <c r="I239"/>
      <c r="J239"/>
      <c r="K239"/>
      <c r="L239"/>
      <c r="M239"/>
    </row>
    <row r="240" spans="3:13" s="4" customFormat="1" ht="11.25" customHeight="1">
      <c r="C240"/>
      <c r="D240"/>
      <c r="E240"/>
      <c r="F240"/>
      <c r="G240"/>
      <c r="H240"/>
      <c r="I240"/>
      <c r="J240"/>
      <c r="K240"/>
      <c r="L240"/>
      <c r="M240"/>
    </row>
    <row r="241" spans="3:13" s="4" customFormat="1" ht="11.25" customHeight="1">
      <c r="C241"/>
      <c r="D241"/>
      <c r="E241"/>
      <c r="F241"/>
      <c r="G241"/>
      <c r="H241"/>
      <c r="I241"/>
      <c r="J241"/>
      <c r="K241"/>
      <c r="L241"/>
      <c r="M241"/>
    </row>
    <row r="242" spans="3:13" s="4" customFormat="1" ht="11.25" customHeight="1">
      <c r="C242"/>
      <c r="D242"/>
      <c r="E242"/>
      <c r="F242"/>
      <c r="G242"/>
      <c r="H242"/>
      <c r="I242"/>
      <c r="J242"/>
      <c r="K242"/>
      <c r="L242"/>
      <c r="M242"/>
    </row>
    <row r="243" spans="3:13" s="4" customFormat="1" ht="11.25" customHeight="1">
      <c r="C243"/>
      <c r="D243"/>
      <c r="E243"/>
      <c r="F243"/>
      <c r="G243"/>
      <c r="H243"/>
      <c r="I243"/>
      <c r="J243"/>
      <c r="K243"/>
      <c r="L243"/>
      <c r="M243"/>
    </row>
    <row r="244" spans="3:13" s="4" customFormat="1" ht="11.25" customHeight="1">
      <c r="C244"/>
      <c r="D244"/>
      <c r="E244"/>
      <c r="F244"/>
      <c r="G244"/>
      <c r="H244"/>
      <c r="I244"/>
      <c r="J244"/>
      <c r="K244"/>
      <c r="L244"/>
      <c r="M244"/>
    </row>
    <row r="245" spans="3:13" s="4" customFormat="1" ht="11.25" customHeight="1">
      <c r="C245"/>
      <c r="D245"/>
      <c r="E245"/>
      <c r="F245"/>
      <c r="G245"/>
      <c r="H245"/>
      <c r="I245"/>
      <c r="J245"/>
      <c r="K245"/>
      <c r="L245"/>
      <c r="M245"/>
    </row>
    <row r="246" spans="3:13" s="4" customFormat="1" ht="11.25" customHeight="1">
      <c r="C246"/>
      <c r="D246"/>
      <c r="E246"/>
      <c r="F246"/>
      <c r="G246"/>
      <c r="H246"/>
      <c r="I246"/>
      <c r="J246"/>
      <c r="K246"/>
      <c r="L246"/>
      <c r="M246"/>
    </row>
    <row r="247" spans="3:13" s="4" customFormat="1" ht="11.25" customHeight="1">
      <c r="C247"/>
      <c r="D247"/>
      <c r="E247"/>
      <c r="F247"/>
      <c r="G247"/>
      <c r="H247"/>
      <c r="I247"/>
      <c r="J247"/>
      <c r="K247"/>
      <c r="L247"/>
      <c r="M247"/>
    </row>
    <row r="248" spans="3:13" s="4" customFormat="1" ht="11.25" customHeight="1">
      <c r="C248"/>
      <c r="D248"/>
      <c r="E248"/>
      <c r="F248"/>
      <c r="G248"/>
      <c r="H248"/>
      <c r="I248"/>
      <c r="J248"/>
      <c r="K248"/>
      <c r="L248"/>
      <c r="M248"/>
    </row>
    <row r="249" spans="3:13" s="4" customFormat="1" ht="11.25" customHeight="1">
      <c r="C249"/>
      <c r="D249"/>
      <c r="E249"/>
      <c r="F249"/>
      <c r="G249"/>
      <c r="H249"/>
      <c r="I249"/>
      <c r="J249"/>
      <c r="K249"/>
      <c r="L249"/>
      <c r="M249"/>
    </row>
    <row r="250" spans="3:13" s="4" customFormat="1" ht="11.25" customHeight="1">
      <c r="C250"/>
      <c r="D250"/>
      <c r="E250"/>
      <c r="F250"/>
      <c r="G250"/>
      <c r="H250"/>
      <c r="I250"/>
      <c r="J250"/>
      <c r="K250"/>
      <c r="L250"/>
      <c r="M250"/>
    </row>
    <row r="251" spans="3:13" s="4" customFormat="1" ht="11.25" customHeight="1">
      <c r="C251"/>
      <c r="D251"/>
      <c r="E251"/>
      <c r="F251"/>
      <c r="G251"/>
      <c r="H251"/>
      <c r="I251"/>
      <c r="J251"/>
      <c r="K251"/>
      <c r="L251"/>
      <c r="M251"/>
    </row>
    <row r="252" spans="3:13" s="4" customFormat="1" ht="11.25" customHeight="1">
      <c r="C252"/>
      <c r="D252"/>
      <c r="E252"/>
      <c r="F252"/>
      <c r="G252"/>
      <c r="H252"/>
      <c r="I252"/>
      <c r="J252"/>
      <c r="K252"/>
      <c r="L252"/>
      <c r="M252"/>
    </row>
    <row r="253" spans="3:13" s="4" customFormat="1" ht="11.25" customHeight="1">
      <c r="C253"/>
      <c r="D253"/>
      <c r="E253"/>
      <c r="F253"/>
      <c r="G253"/>
      <c r="H253"/>
      <c r="I253"/>
      <c r="J253"/>
      <c r="K253"/>
      <c r="L253"/>
      <c r="M253"/>
    </row>
    <row r="254" spans="3:13" s="4" customFormat="1" ht="11.25" customHeight="1">
      <c r="C254"/>
      <c r="D254"/>
      <c r="E254"/>
      <c r="F254"/>
      <c r="G254"/>
      <c r="H254"/>
      <c r="I254"/>
      <c r="J254"/>
      <c r="K254"/>
      <c r="L254"/>
      <c r="M254"/>
    </row>
    <row r="255" spans="3:13" s="4" customFormat="1" ht="11.25" customHeight="1">
      <c r="C255"/>
      <c r="D255"/>
      <c r="E255"/>
      <c r="F255"/>
      <c r="G255"/>
      <c r="H255"/>
      <c r="I255"/>
      <c r="J255"/>
      <c r="K255"/>
      <c r="L255"/>
      <c r="M255"/>
    </row>
    <row r="256" spans="3:13" s="4" customFormat="1" ht="11.25" customHeight="1">
      <c r="C256"/>
      <c r="D256"/>
      <c r="E256"/>
      <c r="F256"/>
      <c r="G256"/>
      <c r="H256"/>
      <c r="I256"/>
      <c r="J256"/>
      <c r="K256"/>
      <c r="L256"/>
      <c r="M256"/>
    </row>
    <row r="257" spans="3:13" s="4" customFormat="1" ht="11.25" customHeight="1">
      <c r="C257"/>
      <c r="D257"/>
      <c r="E257"/>
      <c r="F257"/>
      <c r="G257"/>
      <c r="H257"/>
      <c r="I257"/>
      <c r="J257"/>
      <c r="K257"/>
      <c r="L257"/>
      <c r="M257"/>
    </row>
    <row r="258" spans="3:13" s="4" customFormat="1" ht="11.25" customHeight="1">
      <c r="C258"/>
      <c r="D258"/>
      <c r="E258"/>
      <c r="F258"/>
      <c r="G258"/>
      <c r="H258"/>
      <c r="I258"/>
      <c r="J258"/>
      <c r="K258"/>
      <c r="L258"/>
      <c r="M258"/>
    </row>
    <row r="259" spans="3:13" s="4" customFormat="1" ht="11.25" customHeight="1">
      <c r="C259"/>
      <c r="D259"/>
      <c r="E259"/>
      <c r="F259"/>
      <c r="G259"/>
      <c r="H259"/>
      <c r="I259"/>
      <c r="J259"/>
      <c r="K259"/>
      <c r="L259"/>
      <c r="M259"/>
    </row>
    <row r="260" spans="3:13" s="4" customFormat="1" ht="11.25" customHeight="1">
      <c r="C260"/>
      <c r="D260"/>
      <c r="E260"/>
      <c r="F260"/>
      <c r="G260"/>
      <c r="H260"/>
      <c r="I260"/>
      <c r="J260"/>
      <c r="K260"/>
      <c r="L260"/>
      <c r="M260"/>
    </row>
    <row r="261" spans="3:13" s="4" customFormat="1" ht="11.25" customHeight="1">
      <c r="C261"/>
      <c r="D261"/>
      <c r="E261"/>
      <c r="F261"/>
      <c r="G261"/>
      <c r="H261"/>
      <c r="I261"/>
      <c r="J261"/>
      <c r="K261"/>
      <c r="L261"/>
      <c r="M261"/>
    </row>
    <row r="262" spans="3:13" s="4" customFormat="1" ht="11.25" customHeight="1">
      <c r="C262"/>
      <c r="D262"/>
      <c r="E262"/>
      <c r="F262"/>
      <c r="G262"/>
      <c r="H262"/>
      <c r="I262"/>
      <c r="J262"/>
      <c r="K262"/>
      <c r="L262"/>
      <c r="M262"/>
    </row>
    <row r="263" spans="3:13" s="4" customFormat="1" ht="11.25" customHeight="1">
      <c r="C263"/>
      <c r="D263"/>
      <c r="E263"/>
      <c r="F263"/>
      <c r="G263"/>
      <c r="H263"/>
      <c r="I263"/>
      <c r="J263"/>
      <c r="K263"/>
      <c r="L263"/>
      <c r="M263"/>
    </row>
    <row r="264" spans="3:13" s="4" customFormat="1" ht="11.25" customHeight="1">
      <c r="C264"/>
      <c r="D264"/>
      <c r="E264"/>
      <c r="F264"/>
      <c r="G264"/>
      <c r="H264"/>
      <c r="I264"/>
      <c r="J264"/>
      <c r="K264"/>
      <c r="L264"/>
      <c r="M264"/>
    </row>
    <row r="265" spans="3:13" s="4" customFormat="1" ht="11.25" customHeight="1">
      <c r="C265"/>
      <c r="D265"/>
      <c r="E265"/>
      <c r="F265"/>
      <c r="G265"/>
      <c r="H265"/>
      <c r="I265"/>
      <c r="J265"/>
      <c r="K265"/>
      <c r="L265"/>
      <c r="M265"/>
    </row>
    <row r="266" spans="3:13" s="4" customFormat="1" ht="11.25" customHeight="1">
      <c r="C266"/>
      <c r="D266"/>
      <c r="E266"/>
      <c r="F266"/>
      <c r="G266"/>
      <c r="H266"/>
      <c r="I266"/>
      <c r="J266"/>
      <c r="K266"/>
      <c r="L266"/>
      <c r="M266"/>
    </row>
    <row r="267" spans="3:13" s="4" customFormat="1" ht="11.25" customHeight="1">
      <c r="C267"/>
      <c r="D267"/>
      <c r="E267"/>
      <c r="F267"/>
      <c r="G267"/>
      <c r="H267"/>
      <c r="I267"/>
      <c r="J267"/>
      <c r="K267"/>
      <c r="L267"/>
      <c r="M267"/>
    </row>
    <row r="268" spans="3:13" s="4" customFormat="1" ht="11.25" customHeight="1">
      <c r="C268"/>
      <c r="D268"/>
      <c r="E268"/>
      <c r="F268"/>
      <c r="G268"/>
      <c r="H268"/>
      <c r="I268"/>
      <c r="J268"/>
      <c r="K268"/>
      <c r="L268"/>
      <c r="M268"/>
    </row>
    <row r="269" spans="3:13" s="4" customFormat="1" ht="11.25" customHeight="1">
      <c r="C269"/>
      <c r="D269"/>
      <c r="E269"/>
      <c r="F269"/>
      <c r="G269"/>
      <c r="H269"/>
      <c r="I269"/>
      <c r="J269"/>
      <c r="K269"/>
      <c r="L269"/>
      <c r="M269"/>
    </row>
    <row r="270" spans="3:13" s="4" customFormat="1" ht="11.25" customHeight="1">
      <c r="C270"/>
      <c r="D270"/>
      <c r="E270"/>
      <c r="F270"/>
      <c r="G270"/>
      <c r="H270"/>
      <c r="I270"/>
      <c r="J270"/>
      <c r="K270"/>
      <c r="L270"/>
      <c r="M270"/>
    </row>
    <row r="271" spans="3:13" s="4" customFormat="1" ht="11.25" customHeight="1">
      <c r="C271"/>
      <c r="D271"/>
      <c r="E271"/>
      <c r="F271"/>
      <c r="G271"/>
      <c r="H271"/>
      <c r="I271"/>
      <c r="J271"/>
      <c r="K271"/>
      <c r="L271"/>
      <c r="M271"/>
    </row>
    <row r="272" spans="3:13" s="4" customFormat="1" ht="11.25" customHeight="1">
      <c r="C272"/>
      <c r="D272"/>
      <c r="E272"/>
      <c r="F272"/>
      <c r="G272"/>
      <c r="H272"/>
      <c r="I272"/>
      <c r="J272"/>
      <c r="K272"/>
      <c r="L272"/>
      <c r="M272"/>
    </row>
    <row r="273" spans="3:13" s="4" customFormat="1" ht="11.25" customHeight="1">
      <c r="C273"/>
      <c r="D273"/>
      <c r="E273"/>
      <c r="F273"/>
      <c r="G273"/>
      <c r="H273"/>
      <c r="I273"/>
      <c r="J273"/>
      <c r="K273"/>
      <c r="L273"/>
      <c r="M273"/>
    </row>
    <row r="274" spans="3:13" s="4" customFormat="1" ht="11.25" customHeight="1">
      <c r="C274"/>
      <c r="D274"/>
      <c r="E274"/>
      <c r="F274"/>
      <c r="G274"/>
      <c r="H274"/>
      <c r="I274"/>
      <c r="J274"/>
      <c r="K274"/>
      <c r="L274"/>
      <c r="M274"/>
    </row>
    <row r="275" spans="3:13" s="4" customFormat="1" ht="11.25" customHeight="1">
      <c r="C275"/>
      <c r="D275"/>
      <c r="E275"/>
      <c r="F275"/>
      <c r="G275"/>
      <c r="H275"/>
      <c r="I275"/>
      <c r="J275"/>
      <c r="K275"/>
      <c r="L275"/>
      <c r="M275"/>
    </row>
    <row r="276" spans="3:13" s="4" customFormat="1" ht="11.25" customHeight="1">
      <c r="C276"/>
      <c r="D276"/>
      <c r="E276"/>
      <c r="F276"/>
      <c r="G276"/>
      <c r="H276"/>
      <c r="I276"/>
      <c r="J276"/>
      <c r="K276"/>
      <c r="L276"/>
      <c r="M276"/>
    </row>
    <row r="277" spans="3:13" s="4" customFormat="1" ht="11.25" customHeight="1">
      <c r="C277"/>
      <c r="D277"/>
      <c r="E277"/>
      <c r="F277"/>
      <c r="G277"/>
      <c r="H277"/>
      <c r="I277"/>
      <c r="J277"/>
      <c r="K277"/>
      <c r="L277"/>
      <c r="M277"/>
    </row>
    <row r="278" spans="3:13" s="4" customFormat="1" ht="11.25" customHeight="1">
      <c r="C278"/>
      <c r="D278"/>
      <c r="E278"/>
      <c r="F278"/>
      <c r="G278"/>
      <c r="H278"/>
      <c r="I278"/>
      <c r="J278"/>
      <c r="K278"/>
      <c r="L278"/>
      <c r="M278"/>
    </row>
    <row r="279" spans="3:13" s="4" customFormat="1" ht="11.25" customHeight="1">
      <c r="C279"/>
      <c r="D279"/>
      <c r="E279"/>
      <c r="F279"/>
      <c r="G279"/>
      <c r="H279"/>
      <c r="I279"/>
      <c r="J279"/>
      <c r="K279"/>
      <c r="L279"/>
      <c r="M279"/>
    </row>
    <row r="280" spans="3:13" s="4" customFormat="1" ht="11.25" customHeight="1">
      <c r="C280"/>
      <c r="D280"/>
      <c r="E280"/>
      <c r="F280"/>
      <c r="G280"/>
      <c r="H280"/>
      <c r="I280"/>
      <c r="J280"/>
      <c r="K280"/>
      <c r="L280"/>
      <c r="M280"/>
    </row>
    <row r="281" spans="3:13" s="4" customFormat="1" ht="11.25" customHeight="1">
      <c r="C281"/>
      <c r="D281"/>
      <c r="E281"/>
      <c r="F281"/>
      <c r="G281"/>
      <c r="H281"/>
      <c r="I281"/>
      <c r="J281"/>
      <c r="K281"/>
      <c r="L281"/>
      <c r="M281"/>
    </row>
    <row r="282" spans="3:13" s="4" customFormat="1" ht="11.25" customHeight="1">
      <c r="C282"/>
      <c r="D282"/>
      <c r="E282"/>
      <c r="F282"/>
      <c r="G282"/>
      <c r="H282"/>
      <c r="I282"/>
      <c r="J282"/>
      <c r="K282"/>
      <c r="L282"/>
      <c r="M282"/>
    </row>
    <row r="283" spans="3:13" s="4" customFormat="1" ht="11.25" customHeight="1">
      <c r="C283"/>
      <c r="D283"/>
      <c r="E283"/>
      <c r="F283"/>
      <c r="G283"/>
      <c r="H283"/>
      <c r="I283"/>
      <c r="J283"/>
      <c r="K283"/>
      <c r="L283"/>
      <c r="M283"/>
    </row>
    <row r="284" spans="3:13" s="4" customFormat="1" ht="11.25" customHeight="1">
      <c r="C284"/>
      <c r="D284"/>
      <c r="E284"/>
      <c r="F284"/>
      <c r="G284"/>
      <c r="H284"/>
      <c r="I284"/>
      <c r="J284"/>
      <c r="K284"/>
      <c r="L284"/>
      <c r="M284"/>
    </row>
    <row r="285" spans="3:13" s="4" customFormat="1" ht="11.25" customHeight="1">
      <c r="C285"/>
      <c r="D285"/>
      <c r="E285"/>
      <c r="F285"/>
      <c r="G285"/>
      <c r="H285"/>
      <c r="I285"/>
      <c r="J285"/>
      <c r="K285"/>
      <c r="L285"/>
      <c r="M285"/>
    </row>
    <row r="286" spans="3:13" s="4" customFormat="1" ht="11.25" customHeight="1">
      <c r="C286"/>
      <c r="D286"/>
      <c r="E286"/>
      <c r="F286"/>
      <c r="G286"/>
      <c r="H286"/>
      <c r="I286"/>
      <c r="J286"/>
      <c r="K286"/>
      <c r="L286"/>
      <c r="M286"/>
    </row>
    <row r="287" spans="3:13" s="4" customFormat="1" ht="11.25" customHeight="1">
      <c r="C287"/>
      <c r="D287"/>
      <c r="E287"/>
      <c r="F287"/>
      <c r="G287"/>
      <c r="H287"/>
      <c r="I287"/>
      <c r="J287"/>
      <c r="K287"/>
      <c r="L287"/>
      <c r="M287"/>
    </row>
    <row r="288" spans="3:13" s="4" customFormat="1" ht="11.25" customHeight="1">
      <c r="C288"/>
      <c r="D288"/>
      <c r="E288"/>
      <c r="F288"/>
      <c r="G288"/>
      <c r="H288"/>
      <c r="I288"/>
      <c r="J288"/>
      <c r="K288"/>
      <c r="L288"/>
      <c r="M288"/>
    </row>
    <row r="289" spans="3:13" s="4" customFormat="1" ht="11.25" customHeight="1">
      <c r="C289"/>
      <c r="D289"/>
      <c r="E289"/>
      <c r="F289"/>
      <c r="G289"/>
      <c r="H289"/>
      <c r="I289"/>
      <c r="J289"/>
      <c r="K289"/>
      <c r="L289"/>
      <c r="M289"/>
    </row>
    <row r="290" spans="3:13" s="4" customFormat="1" ht="11.25" customHeight="1">
      <c r="C290"/>
      <c r="D290"/>
      <c r="E290"/>
      <c r="F290"/>
      <c r="G290"/>
      <c r="H290"/>
      <c r="I290"/>
      <c r="J290"/>
      <c r="K290"/>
      <c r="L290"/>
      <c r="M290"/>
    </row>
    <row r="291" spans="3:13" s="4" customFormat="1" ht="11.25" customHeight="1">
      <c r="C291"/>
      <c r="D291"/>
      <c r="E291"/>
      <c r="F291"/>
      <c r="G291"/>
      <c r="H291"/>
      <c r="I291"/>
      <c r="J291"/>
      <c r="K291"/>
      <c r="L291"/>
      <c r="M291"/>
    </row>
    <row r="292" spans="3:13" s="4" customFormat="1" ht="11.25" customHeight="1">
      <c r="C292"/>
      <c r="D292"/>
      <c r="E292"/>
      <c r="F292"/>
      <c r="G292"/>
      <c r="H292"/>
      <c r="I292"/>
      <c r="J292"/>
      <c r="K292"/>
      <c r="L292"/>
      <c r="M292"/>
    </row>
    <row r="293" spans="3:13" s="4" customFormat="1" ht="11.25" customHeight="1">
      <c r="C293"/>
      <c r="D293"/>
      <c r="E293"/>
      <c r="F293"/>
      <c r="G293"/>
      <c r="H293"/>
      <c r="I293"/>
      <c r="J293"/>
      <c r="K293"/>
      <c r="L293"/>
      <c r="M293"/>
    </row>
    <row r="294" spans="3:13" s="4" customFormat="1" ht="11.25" customHeight="1">
      <c r="C294"/>
      <c r="D294"/>
      <c r="E294"/>
      <c r="F294"/>
      <c r="G294"/>
      <c r="H294"/>
      <c r="I294"/>
      <c r="J294"/>
      <c r="K294"/>
      <c r="L294"/>
      <c r="M294"/>
    </row>
    <row r="295" spans="3:13" s="4" customFormat="1" ht="11.25" customHeight="1">
      <c r="C295"/>
      <c r="D295"/>
      <c r="E295"/>
      <c r="F295"/>
      <c r="G295"/>
      <c r="H295"/>
      <c r="I295"/>
      <c r="J295"/>
      <c r="K295"/>
      <c r="L295"/>
      <c r="M295"/>
    </row>
    <row r="296" spans="3:13" s="4" customFormat="1" ht="11.25" customHeight="1">
      <c r="C296"/>
      <c r="D296"/>
      <c r="E296"/>
      <c r="F296"/>
      <c r="G296"/>
      <c r="H296"/>
      <c r="I296"/>
      <c r="J296"/>
      <c r="K296"/>
      <c r="L296"/>
      <c r="M296"/>
    </row>
    <row r="297" spans="3:13" s="4" customFormat="1" ht="11.25" customHeight="1">
      <c r="C297"/>
      <c r="D297"/>
      <c r="E297"/>
      <c r="F297"/>
      <c r="G297"/>
      <c r="H297"/>
      <c r="I297"/>
      <c r="J297"/>
      <c r="K297"/>
      <c r="L297"/>
      <c r="M297"/>
    </row>
    <row r="298" spans="3:13" s="4" customFormat="1" ht="11.25" customHeight="1">
      <c r="C298"/>
      <c r="D298"/>
      <c r="E298"/>
      <c r="F298"/>
      <c r="G298"/>
      <c r="H298"/>
      <c r="I298"/>
      <c r="J298"/>
      <c r="K298"/>
      <c r="L298"/>
      <c r="M298"/>
    </row>
    <row r="299" spans="3:13" s="4" customFormat="1" ht="11.25" customHeight="1">
      <c r="C299"/>
      <c r="D299"/>
      <c r="E299"/>
      <c r="F299"/>
      <c r="G299"/>
      <c r="H299"/>
      <c r="I299"/>
      <c r="J299"/>
      <c r="K299"/>
      <c r="L299"/>
      <c r="M299"/>
    </row>
    <row r="300" spans="3:13" s="4" customFormat="1" ht="11.25" customHeight="1">
      <c r="C300"/>
      <c r="D300"/>
      <c r="E300"/>
      <c r="F300"/>
      <c r="G300"/>
      <c r="H300"/>
      <c r="I300"/>
      <c r="J300"/>
      <c r="K300"/>
      <c r="L300"/>
      <c r="M300"/>
    </row>
    <row r="301" spans="3:13" s="4" customFormat="1" ht="11.25" customHeight="1">
      <c r="C301"/>
      <c r="D301"/>
      <c r="E301"/>
      <c r="F301"/>
      <c r="G301"/>
      <c r="H301"/>
      <c r="I301"/>
      <c r="J301"/>
      <c r="K301"/>
      <c r="L301"/>
      <c r="M301"/>
    </row>
    <row r="302" spans="3:13" s="4" customFormat="1" ht="11.25" customHeight="1">
      <c r="C302"/>
      <c r="D302"/>
      <c r="E302"/>
      <c r="F302"/>
      <c r="G302"/>
      <c r="H302"/>
      <c r="I302"/>
      <c r="J302"/>
      <c r="K302"/>
      <c r="L302"/>
      <c r="M302"/>
    </row>
    <row r="303" spans="3:13" s="4" customFormat="1" ht="11.25" customHeight="1">
      <c r="C303"/>
      <c r="D303"/>
      <c r="E303"/>
      <c r="F303"/>
      <c r="G303"/>
      <c r="H303"/>
      <c r="I303"/>
      <c r="J303"/>
      <c r="K303"/>
      <c r="L303"/>
      <c r="M303"/>
    </row>
    <row r="304" spans="3:13" s="4" customFormat="1" ht="11.25" customHeight="1">
      <c r="C304"/>
      <c r="D304"/>
      <c r="E304"/>
      <c r="F304"/>
      <c r="G304"/>
      <c r="H304"/>
      <c r="I304"/>
      <c r="J304"/>
      <c r="K304"/>
      <c r="L304"/>
      <c r="M304"/>
    </row>
    <row r="305" spans="3:13" s="4" customFormat="1" ht="11.25" customHeight="1">
      <c r="C305"/>
      <c r="D305"/>
      <c r="E305"/>
      <c r="F305"/>
      <c r="G305"/>
      <c r="H305"/>
      <c r="I305"/>
      <c r="J305"/>
      <c r="K305"/>
      <c r="L305"/>
      <c r="M305"/>
    </row>
    <row r="306" spans="3:13" s="4" customFormat="1" ht="11.25" customHeight="1">
      <c r="C306"/>
      <c r="D306"/>
      <c r="E306"/>
      <c r="F306"/>
      <c r="G306"/>
      <c r="H306"/>
      <c r="I306"/>
      <c r="J306"/>
      <c r="K306"/>
      <c r="L306"/>
      <c r="M306"/>
    </row>
    <row r="307" spans="3:13" s="4" customFormat="1" ht="11.25" customHeight="1">
      <c r="C307"/>
      <c r="D307"/>
      <c r="E307"/>
      <c r="F307"/>
      <c r="G307"/>
      <c r="H307"/>
      <c r="I307"/>
      <c r="J307"/>
      <c r="K307"/>
      <c r="L307"/>
      <c r="M307"/>
    </row>
    <row r="308" spans="3:13" s="4" customFormat="1" ht="11.25" customHeight="1">
      <c r="C308"/>
      <c r="D308"/>
      <c r="E308"/>
      <c r="F308"/>
      <c r="G308"/>
      <c r="H308"/>
      <c r="I308"/>
      <c r="J308"/>
      <c r="K308"/>
      <c r="L308"/>
      <c r="M308"/>
    </row>
    <row r="309" spans="3:13" s="4" customFormat="1" ht="11.25" customHeight="1">
      <c r="C309"/>
      <c r="D309"/>
      <c r="E309"/>
      <c r="F309"/>
      <c r="G309"/>
      <c r="H309"/>
      <c r="I309"/>
      <c r="J309"/>
      <c r="K309"/>
      <c r="L309"/>
      <c r="M309"/>
    </row>
    <row r="310" spans="3:13" s="4" customFormat="1" ht="11.25" customHeight="1">
      <c r="C310"/>
      <c r="D310"/>
      <c r="E310"/>
      <c r="F310"/>
      <c r="G310"/>
      <c r="H310"/>
      <c r="I310"/>
      <c r="J310"/>
      <c r="K310"/>
      <c r="L310"/>
      <c r="M310"/>
    </row>
    <row r="311" spans="3:13" s="4" customFormat="1" ht="11.25" customHeight="1">
      <c r="C311"/>
      <c r="D311"/>
      <c r="E311"/>
      <c r="F311"/>
      <c r="G311"/>
      <c r="H311"/>
      <c r="I311"/>
      <c r="J311"/>
      <c r="K311"/>
      <c r="L311"/>
      <c r="M311"/>
    </row>
    <row r="312" spans="3:13" s="4" customFormat="1" ht="11.25" customHeight="1">
      <c r="C312"/>
      <c r="D312"/>
      <c r="E312"/>
      <c r="F312"/>
      <c r="G312"/>
      <c r="H312"/>
      <c r="I312"/>
      <c r="J312"/>
      <c r="K312"/>
      <c r="L312"/>
      <c r="M312"/>
    </row>
    <row r="313" spans="3:13" s="4" customFormat="1" ht="11.25" customHeight="1">
      <c r="C313"/>
      <c r="D313"/>
      <c r="E313"/>
      <c r="F313"/>
      <c r="G313"/>
      <c r="H313"/>
      <c r="I313"/>
      <c r="J313"/>
      <c r="K313"/>
      <c r="L313"/>
      <c r="M313"/>
    </row>
    <row r="314" spans="3:13" s="4" customFormat="1" ht="11.25" customHeight="1">
      <c r="C314"/>
      <c r="D314"/>
      <c r="E314"/>
      <c r="F314"/>
      <c r="G314"/>
      <c r="H314"/>
      <c r="I314"/>
      <c r="J314"/>
      <c r="K314"/>
      <c r="L314"/>
      <c r="M314"/>
    </row>
    <row r="315" spans="3:13" s="4" customFormat="1" ht="11.25" customHeight="1">
      <c r="C315"/>
      <c r="D315"/>
      <c r="E315"/>
      <c r="F315"/>
      <c r="G315"/>
      <c r="H315"/>
      <c r="I315"/>
      <c r="J315"/>
      <c r="K315"/>
      <c r="L315"/>
      <c r="M315"/>
    </row>
    <row r="316" spans="3:13" s="4" customFormat="1" ht="11.25" customHeight="1">
      <c r="C316"/>
      <c r="D316"/>
      <c r="E316"/>
      <c r="F316"/>
      <c r="G316"/>
      <c r="H316"/>
      <c r="I316"/>
      <c r="J316"/>
      <c r="K316"/>
      <c r="L316"/>
      <c r="M316"/>
    </row>
    <row r="317" spans="3:13" s="4" customFormat="1" ht="11.25" customHeight="1">
      <c r="C317"/>
      <c r="D317"/>
      <c r="E317"/>
      <c r="F317"/>
      <c r="G317"/>
      <c r="H317"/>
      <c r="I317"/>
      <c r="J317"/>
      <c r="K317"/>
      <c r="L317"/>
      <c r="M317"/>
    </row>
    <row r="318" spans="3:13" s="4" customFormat="1" ht="11.25" customHeight="1">
      <c r="C318"/>
      <c r="D318"/>
      <c r="E318"/>
      <c r="F318"/>
      <c r="G318"/>
      <c r="H318"/>
      <c r="I318"/>
      <c r="J318"/>
      <c r="K318"/>
      <c r="L318"/>
      <c r="M318"/>
    </row>
    <row r="319" spans="3:13" s="4" customFormat="1" ht="11.25" customHeight="1">
      <c r="C319"/>
      <c r="D319"/>
      <c r="E319"/>
      <c r="F319"/>
      <c r="G319"/>
      <c r="H319"/>
      <c r="I319"/>
      <c r="J319"/>
      <c r="K319"/>
      <c r="L319"/>
      <c r="M319"/>
    </row>
    <row r="320" spans="3:13" s="4" customFormat="1" ht="11.25" customHeight="1">
      <c r="C320"/>
      <c r="D320"/>
      <c r="E320"/>
      <c r="F320"/>
      <c r="G320"/>
      <c r="H320"/>
      <c r="I320"/>
      <c r="J320"/>
      <c r="K320"/>
      <c r="L320"/>
      <c r="M320"/>
    </row>
    <row r="321" spans="3:13" s="4" customFormat="1" ht="11.25" customHeight="1">
      <c r="C321"/>
      <c r="D321"/>
      <c r="E321"/>
      <c r="F321"/>
      <c r="G321"/>
      <c r="H321"/>
      <c r="I321"/>
      <c r="J321"/>
      <c r="K321"/>
      <c r="L321"/>
      <c r="M321"/>
    </row>
    <row r="322" spans="3:13" s="4" customFormat="1" ht="11.25" customHeight="1">
      <c r="C322"/>
      <c r="D322"/>
      <c r="E322"/>
      <c r="F322"/>
      <c r="G322"/>
      <c r="H322"/>
      <c r="I322"/>
      <c r="J322"/>
      <c r="K322"/>
      <c r="L322"/>
      <c r="M322"/>
    </row>
    <row r="323" spans="3:13" s="4" customFormat="1" ht="11.25" customHeight="1">
      <c r="C323"/>
      <c r="D323"/>
      <c r="E323"/>
      <c r="F323"/>
      <c r="G323"/>
      <c r="H323"/>
      <c r="I323"/>
      <c r="J323"/>
      <c r="K323"/>
      <c r="L323"/>
      <c r="M323"/>
    </row>
    <row r="324" spans="3:13" s="4" customFormat="1" ht="11.25" customHeight="1">
      <c r="C324"/>
      <c r="D324"/>
      <c r="E324"/>
      <c r="F324"/>
      <c r="G324"/>
      <c r="H324"/>
      <c r="I324"/>
      <c r="J324"/>
      <c r="K324"/>
      <c r="L324"/>
      <c r="M324"/>
    </row>
    <row r="325" spans="3:13" s="4" customFormat="1" ht="11.25" customHeight="1">
      <c r="C325"/>
      <c r="D325"/>
      <c r="E325"/>
      <c r="F325"/>
      <c r="G325"/>
      <c r="H325"/>
      <c r="I325"/>
      <c r="J325"/>
      <c r="K325"/>
      <c r="L325"/>
      <c r="M325"/>
    </row>
    <row r="326" spans="3:13" s="4" customFormat="1" ht="11.25" customHeight="1">
      <c r="C326"/>
      <c r="D326"/>
      <c r="E326"/>
      <c r="F326"/>
      <c r="G326"/>
      <c r="H326"/>
      <c r="I326"/>
      <c r="J326"/>
      <c r="K326"/>
      <c r="L326"/>
      <c r="M326"/>
    </row>
    <row r="327" spans="3:13" s="4" customFormat="1" ht="11.25" customHeight="1">
      <c r="C327"/>
      <c r="D327"/>
      <c r="E327"/>
      <c r="F327"/>
      <c r="G327"/>
      <c r="H327"/>
      <c r="I327"/>
      <c r="J327"/>
      <c r="K327"/>
      <c r="L327"/>
      <c r="M327"/>
    </row>
    <row r="328" spans="3:13" s="4" customFormat="1" ht="11.25" customHeight="1">
      <c r="C328"/>
      <c r="D328"/>
      <c r="E328"/>
      <c r="F328"/>
      <c r="G328"/>
      <c r="H328"/>
      <c r="I328"/>
      <c r="J328"/>
      <c r="K328"/>
      <c r="L328"/>
      <c r="M328"/>
    </row>
    <row r="329" spans="3:13" s="4" customFormat="1" ht="11.25" customHeight="1">
      <c r="C329"/>
      <c r="D329"/>
      <c r="E329"/>
      <c r="F329"/>
      <c r="G329"/>
      <c r="H329"/>
      <c r="I329"/>
      <c r="J329"/>
      <c r="K329"/>
      <c r="L329"/>
      <c r="M329"/>
    </row>
    <row r="330" spans="3:13" s="4" customFormat="1" ht="11.25" customHeight="1">
      <c r="C330"/>
      <c r="D330"/>
      <c r="E330"/>
      <c r="F330"/>
      <c r="G330"/>
      <c r="H330"/>
      <c r="I330"/>
      <c r="J330"/>
      <c r="K330"/>
      <c r="L330"/>
      <c r="M330"/>
    </row>
    <row r="331" spans="3:13" s="4" customFormat="1" ht="11.25" customHeight="1">
      <c r="C331"/>
      <c r="D331"/>
      <c r="E331"/>
      <c r="F331"/>
      <c r="G331"/>
      <c r="H331"/>
      <c r="I331"/>
      <c r="J331"/>
      <c r="K331"/>
      <c r="L331"/>
      <c r="M331"/>
    </row>
    <row r="332" spans="3:13" s="4" customFormat="1" ht="11.25" customHeight="1">
      <c r="C332"/>
      <c r="D332"/>
      <c r="E332"/>
      <c r="F332"/>
      <c r="G332"/>
      <c r="H332"/>
      <c r="I332"/>
      <c r="J332"/>
      <c r="K332"/>
      <c r="L332"/>
      <c r="M332"/>
    </row>
    <row r="333" spans="3:13" s="4" customFormat="1" ht="11.25" customHeight="1">
      <c r="C333"/>
      <c r="D333"/>
      <c r="E333"/>
      <c r="F333"/>
      <c r="G333"/>
      <c r="H333"/>
      <c r="I333"/>
      <c r="J333"/>
      <c r="K333"/>
      <c r="L333"/>
      <c r="M333"/>
    </row>
    <row r="334" spans="3:13" s="4" customFormat="1" ht="11.25" customHeight="1">
      <c r="C334"/>
      <c r="D334"/>
      <c r="E334"/>
      <c r="F334"/>
      <c r="G334"/>
      <c r="H334"/>
      <c r="I334"/>
      <c r="J334"/>
      <c r="K334"/>
      <c r="L334"/>
      <c r="M334"/>
    </row>
    <row r="335" spans="3:13" s="4" customFormat="1" ht="11.25" customHeight="1">
      <c r="C335"/>
      <c r="D335"/>
      <c r="E335"/>
      <c r="F335"/>
      <c r="G335"/>
      <c r="H335"/>
      <c r="I335"/>
      <c r="J335"/>
      <c r="K335"/>
      <c r="L335"/>
      <c r="M335"/>
    </row>
    <row r="336" spans="3:13" s="4" customFormat="1" ht="11.25" customHeight="1">
      <c r="C336"/>
      <c r="D336"/>
      <c r="E336"/>
      <c r="F336"/>
      <c r="G336"/>
      <c r="H336"/>
      <c r="I336"/>
      <c r="J336"/>
      <c r="K336"/>
      <c r="L336"/>
      <c r="M336"/>
    </row>
    <row r="337" spans="3:13" s="4" customFormat="1" ht="11.25" customHeight="1">
      <c r="C337"/>
      <c r="D337"/>
      <c r="E337"/>
      <c r="F337"/>
      <c r="G337"/>
      <c r="H337"/>
      <c r="I337"/>
      <c r="J337"/>
      <c r="K337"/>
      <c r="L337"/>
      <c r="M337"/>
    </row>
    <row r="338" spans="3:13" s="4" customFormat="1" ht="11.25" customHeight="1">
      <c r="C338"/>
      <c r="D338"/>
      <c r="E338"/>
      <c r="F338"/>
      <c r="G338"/>
      <c r="H338"/>
      <c r="I338"/>
      <c r="J338"/>
      <c r="K338"/>
      <c r="L338"/>
      <c r="M338"/>
    </row>
    <row r="339" spans="3:13" s="4" customFormat="1" ht="11.25" customHeight="1">
      <c r="C339"/>
      <c r="D339"/>
      <c r="E339"/>
      <c r="F339"/>
      <c r="G339"/>
      <c r="H339"/>
      <c r="I339"/>
      <c r="J339"/>
      <c r="K339"/>
      <c r="L339"/>
      <c r="M339"/>
    </row>
    <row r="340" spans="3:13" s="4" customFormat="1" ht="11.25" customHeight="1">
      <c r="C340"/>
      <c r="D340"/>
      <c r="E340"/>
      <c r="F340"/>
      <c r="G340"/>
      <c r="H340"/>
      <c r="I340"/>
      <c r="J340"/>
      <c r="K340"/>
      <c r="L340"/>
      <c r="M340"/>
    </row>
    <row r="341" spans="3:13" s="4" customFormat="1" ht="11.25" customHeight="1">
      <c r="C341"/>
      <c r="D341"/>
      <c r="E341"/>
      <c r="F341"/>
      <c r="G341"/>
      <c r="H341"/>
      <c r="I341"/>
      <c r="J341"/>
      <c r="K341"/>
      <c r="L341"/>
      <c r="M341"/>
    </row>
    <row r="342" spans="3:13" s="4" customFormat="1" ht="11.25" customHeight="1">
      <c r="C342"/>
      <c r="D342"/>
      <c r="E342"/>
      <c r="F342"/>
      <c r="G342"/>
      <c r="H342"/>
      <c r="I342"/>
      <c r="J342"/>
      <c r="K342"/>
      <c r="L342"/>
      <c r="M342"/>
    </row>
    <row r="343" spans="3:13" s="4" customFormat="1" ht="11.25" customHeight="1">
      <c r="C343"/>
      <c r="D343"/>
      <c r="E343"/>
      <c r="F343"/>
      <c r="G343"/>
      <c r="H343"/>
      <c r="I343"/>
      <c r="J343"/>
      <c r="K343"/>
      <c r="L343"/>
      <c r="M343"/>
    </row>
    <row r="344" spans="3:13" s="4" customFormat="1" ht="11.25" customHeight="1">
      <c r="C344"/>
      <c r="D344"/>
      <c r="E344"/>
      <c r="F344"/>
      <c r="G344"/>
      <c r="H344"/>
      <c r="I344"/>
      <c r="J344"/>
      <c r="K344"/>
      <c r="L344"/>
      <c r="M344"/>
    </row>
    <row r="345" spans="3:13" s="4" customFormat="1" ht="11.25" customHeight="1">
      <c r="C345"/>
      <c r="D345"/>
      <c r="E345"/>
      <c r="F345"/>
      <c r="G345"/>
      <c r="H345"/>
      <c r="I345"/>
      <c r="J345"/>
      <c r="K345"/>
      <c r="L345"/>
      <c r="M345"/>
    </row>
    <row r="346" spans="3:13" s="4" customFormat="1" ht="11.25" customHeight="1">
      <c r="C346"/>
      <c r="D346"/>
      <c r="E346"/>
      <c r="F346"/>
      <c r="G346"/>
      <c r="H346"/>
      <c r="I346"/>
      <c r="J346"/>
      <c r="K346"/>
      <c r="L346"/>
      <c r="M346"/>
    </row>
    <row r="347" spans="3:13" s="4" customFormat="1" ht="11.25" customHeight="1">
      <c r="C347"/>
      <c r="D347"/>
      <c r="E347"/>
      <c r="F347"/>
      <c r="G347"/>
      <c r="H347"/>
      <c r="I347"/>
      <c r="J347"/>
      <c r="K347"/>
      <c r="L347"/>
      <c r="M347"/>
    </row>
    <row r="348" spans="3:13" s="4" customFormat="1" ht="11.25" customHeight="1">
      <c r="C348"/>
      <c r="D348"/>
      <c r="E348"/>
      <c r="F348"/>
      <c r="G348"/>
      <c r="H348"/>
      <c r="I348"/>
      <c r="J348"/>
      <c r="K348"/>
      <c r="L348"/>
      <c r="M348"/>
    </row>
    <row r="349" spans="3:13" s="4" customFormat="1" ht="11.25" customHeight="1">
      <c r="C349"/>
      <c r="D349"/>
      <c r="E349"/>
      <c r="F349"/>
      <c r="G349"/>
      <c r="H349"/>
      <c r="I349"/>
      <c r="J349"/>
      <c r="K349"/>
      <c r="L349"/>
      <c r="M349"/>
    </row>
    <row r="350" spans="3:13" s="4" customFormat="1" ht="11.25" customHeight="1">
      <c r="C350"/>
      <c r="D350"/>
      <c r="E350"/>
      <c r="F350"/>
      <c r="G350"/>
      <c r="H350"/>
      <c r="I350"/>
      <c r="J350"/>
      <c r="K350"/>
      <c r="L350"/>
      <c r="M350"/>
    </row>
    <row r="351" spans="3:13" s="4" customFormat="1" ht="11.25" customHeight="1">
      <c r="C351"/>
      <c r="D351"/>
      <c r="E351"/>
      <c r="F351"/>
      <c r="G351"/>
      <c r="H351"/>
      <c r="I351"/>
      <c r="J351"/>
      <c r="K351"/>
      <c r="L351"/>
      <c r="M351"/>
    </row>
    <row r="352" spans="3:13" s="4" customFormat="1" ht="11.25" customHeight="1">
      <c r="C352"/>
      <c r="D352"/>
      <c r="E352"/>
      <c r="F352"/>
      <c r="G352"/>
      <c r="H352"/>
      <c r="I352"/>
      <c r="J352"/>
      <c r="K352"/>
      <c r="L352"/>
      <c r="M352"/>
    </row>
    <row r="353" spans="3:13" s="4" customFormat="1" ht="11.25" customHeight="1">
      <c r="C353"/>
      <c r="D353"/>
      <c r="E353"/>
      <c r="F353"/>
      <c r="G353"/>
      <c r="H353"/>
      <c r="I353"/>
      <c r="J353"/>
      <c r="K353"/>
      <c r="L353"/>
      <c r="M353"/>
    </row>
    <row r="354" spans="3:13" s="4" customFormat="1" ht="11.25" customHeight="1">
      <c r="C354"/>
      <c r="D354"/>
      <c r="E354"/>
      <c r="F354"/>
      <c r="G354"/>
      <c r="H354"/>
      <c r="I354"/>
      <c r="J354"/>
      <c r="K354"/>
      <c r="L354"/>
      <c r="M354"/>
    </row>
    <row r="355" spans="3:13" s="4" customFormat="1" ht="11.25" customHeight="1">
      <c r="C355"/>
      <c r="D355"/>
      <c r="E355"/>
      <c r="F355"/>
      <c r="G355"/>
      <c r="H355"/>
      <c r="I355"/>
      <c r="J355"/>
      <c r="K355"/>
      <c r="L355"/>
      <c r="M355"/>
    </row>
    <row r="356" spans="3:13" s="4" customFormat="1" ht="11.25" customHeight="1">
      <c r="C356"/>
      <c r="D356"/>
      <c r="E356"/>
      <c r="F356"/>
      <c r="G356"/>
      <c r="H356"/>
      <c r="I356"/>
      <c r="J356"/>
      <c r="K356"/>
      <c r="L356"/>
      <c r="M356"/>
    </row>
    <row r="357" spans="3:13" s="4" customFormat="1" ht="11.25" customHeight="1">
      <c r="C357"/>
      <c r="D357"/>
      <c r="E357"/>
      <c r="F357"/>
      <c r="G357"/>
      <c r="H357"/>
      <c r="I357"/>
      <c r="J357"/>
      <c r="K357"/>
      <c r="L357"/>
      <c r="M357"/>
    </row>
    <row r="358" spans="3:13" s="4" customFormat="1" ht="11.25" customHeight="1">
      <c r="C358"/>
      <c r="D358"/>
      <c r="E358"/>
      <c r="F358"/>
      <c r="G358"/>
      <c r="H358"/>
      <c r="I358"/>
      <c r="J358"/>
      <c r="K358"/>
      <c r="L358"/>
      <c r="M358"/>
    </row>
    <row r="359" spans="3:13" s="4" customFormat="1" ht="11.25" customHeight="1">
      <c r="C359"/>
      <c r="D359"/>
      <c r="E359"/>
      <c r="F359"/>
      <c r="G359"/>
      <c r="H359"/>
      <c r="I359"/>
      <c r="J359"/>
      <c r="K359"/>
      <c r="L359"/>
      <c r="M359"/>
    </row>
    <row r="360" spans="3:13" s="4" customFormat="1" ht="11.25" customHeight="1">
      <c r="C360"/>
      <c r="D360"/>
      <c r="E360"/>
      <c r="F360"/>
      <c r="G360"/>
      <c r="H360"/>
      <c r="I360"/>
      <c r="J360"/>
      <c r="K360"/>
      <c r="L360"/>
      <c r="M360"/>
    </row>
    <row r="361" spans="3:13" s="4" customFormat="1" ht="11.25" customHeight="1">
      <c r="C361"/>
      <c r="D361"/>
      <c r="E361"/>
      <c r="F361"/>
      <c r="G361"/>
      <c r="H361"/>
      <c r="I361"/>
      <c r="J361"/>
      <c r="K361"/>
      <c r="L361"/>
      <c r="M361"/>
    </row>
    <row r="362" spans="3:13" s="4" customFormat="1" ht="11.25" customHeight="1">
      <c r="C362"/>
      <c r="D362"/>
      <c r="E362"/>
      <c r="F362"/>
      <c r="G362"/>
      <c r="H362"/>
      <c r="I362"/>
      <c r="J362"/>
      <c r="K362"/>
      <c r="L362"/>
      <c r="M362"/>
    </row>
    <row r="363" spans="3:13" s="4" customFormat="1" ht="11.25" customHeight="1">
      <c r="C363"/>
      <c r="D363"/>
      <c r="E363"/>
      <c r="F363"/>
      <c r="G363"/>
      <c r="H363"/>
      <c r="I363"/>
      <c r="J363"/>
      <c r="K363"/>
      <c r="L363"/>
      <c r="M363"/>
    </row>
    <row r="364" spans="3:13" s="4" customFormat="1" ht="11.25" customHeight="1">
      <c r="C364"/>
      <c r="D364"/>
      <c r="E364"/>
      <c r="F364"/>
      <c r="G364"/>
      <c r="H364"/>
      <c r="I364"/>
      <c r="J364"/>
      <c r="K364"/>
      <c r="L364"/>
      <c r="M364"/>
    </row>
    <row r="365" spans="3:13" s="4" customFormat="1" ht="11.25" customHeight="1">
      <c r="C365"/>
      <c r="D365"/>
      <c r="E365"/>
      <c r="F365"/>
      <c r="G365"/>
      <c r="H365"/>
      <c r="I365"/>
      <c r="J365"/>
      <c r="K365"/>
      <c r="L365"/>
      <c r="M365"/>
    </row>
    <row r="366" spans="3:13" s="4" customFormat="1" ht="11.25" customHeight="1">
      <c r="C366"/>
      <c r="D366"/>
      <c r="E366"/>
      <c r="F366"/>
      <c r="G366"/>
      <c r="H366"/>
      <c r="I366"/>
      <c r="J366"/>
      <c r="K366"/>
      <c r="L366"/>
      <c r="M366"/>
    </row>
    <row r="367" spans="3:13" s="4" customFormat="1" ht="11.25" customHeight="1">
      <c r="C367"/>
      <c r="D367"/>
      <c r="E367"/>
      <c r="F367"/>
      <c r="G367"/>
      <c r="H367"/>
      <c r="I367"/>
      <c r="J367"/>
      <c r="K367"/>
      <c r="L367"/>
      <c r="M367"/>
    </row>
    <row r="368" spans="3:13" s="4" customFormat="1" ht="11.25" customHeight="1">
      <c r="C368"/>
      <c r="D368"/>
      <c r="E368"/>
      <c r="F368"/>
      <c r="G368"/>
      <c r="H368"/>
      <c r="I368"/>
      <c r="J368"/>
      <c r="K368"/>
      <c r="L368"/>
      <c r="M368"/>
    </row>
    <row r="369" spans="3:13" s="4" customFormat="1" ht="11.25" customHeight="1">
      <c r="C369"/>
      <c r="D369"/>
      <c r="E369"/>
      <c r="F369"/>
      <c r="G369"/>
      <c r="H369"/>
      <c r="I369"/>
      <c r="J369"/>
      <c r="K369"/>
      <c r="L369"/>
      <c r="M369"/>
    </row>
    <row r="370" spans="3:13" s="4" customFormat="1" ht="11.25" customHeight="1">
      <c r="C370"/>
      <c r="D370"/>
      <c r="E370"/>
      <c r="F370"/>
      <c r="G370"/>
      <c r="H370"/>
      <c r="I370"/>
      <c r="J370"/>
      <c r="K370"/>
      <c r="L370"/>
      <c r="M370"/>
    </row>
    <row r="371" spans="3:13" s="4" customFormat="1" ht="11.25" customHeight="1">
      <c r="C371"/>
      <c r="D371"/>
      <c r="E371"/>
      <c r="F371"/>
      <c r="G371"/>
      <c r="H371"/>
      <c r="I371"/>
      <c r="J371"/>
      <c r="K371"/>
      <c r="L371"/>
      <c r="M371"/>
    </row>
    <row r="372" spans="3:13" s="4" customFormat="1" ht="11.25" customHeight="1">
      <c r="C372"/>
      <c r="D372"/>
      <c r="E372"/>
      <c r="F372"/>
      <c r="G372"/>
      <c r="H372"/>
      <c r="I372"/>
      <c r="J372"/>
      <c r="K372"/>
      <c r="L372"/>
      <c r="M372"/>
    </row>
    <row r="373" spans="3:13" s="4" customFormat="1" ht="11.25" customHeight="1">
      <c r="C373"/>
      <c r="D373"/>
      <c r="E373"/>
      <c r="F373"/>
      <c r="G373"/>
      <c r="H373"/>
      <c r="I373"/>
      <c r="J373"/>
      <c r="K373"/>
      <c r="L373"/>
      <c r="M373"/>
    </row>
    <row r="374" spans="3:13" s="4" customFormat="1" ht="11.25" customHeight="1">
      <c r="C374"/>
      <c r="D374"/>
      <c r="E374"/>
      <c r="F374"/>
      <c r="G374"/>
      <c r="H374"/>
      <c r="I374"/>
      <c r="J374"/>
      <c r="K374"/>
      <c r="L374"/>
      <c r="M374"/>
    </row>
    <row r="375" spans="3:13" s="4" customFormat="1" ht="11.25" customHeight="1">
      <c r="C375"/>
      <c r="D375"/>
      <c r="E375"/>
      <c r="F375"/>
      <c r="G375"/>
      <c r="H375"/>
      <c r="I375"/>
      <c r="J375"/>
      <c r="K375"/>
      <c r="L375"/>
      <c r="M375"/>
    </row>
    <row r="376" spans="3:13" s="4" customFormat="1" ht="11.25" customHeight="1">
      <c r="C376"/>
      <c r="D376"/>
      <c r="E376"/>
      <c r="F376"/>
      <c r="G376"/>
      <c r="H376"/>
      <c r="I376"/>
      <c r="J376"/>
      <c r="K376"/>
      <c r="L376"/>
      <c r="M376"/>
    </row>
    <row r="377" spans="3:13" s="4" customFormat="1" ht="11.25" customHeight="1">
      <c r="C377"/>
      <c r="D377"/>
      <c r="E377"/>
      <c r="F377"/>
      <c r="G377"/>
      <c r="H377"/>
      <c r="I377"/>
      <c r="J377"/>
      <c r="K377"/>
      <c r="L377"/>
      <c r="M377"/>
    </row>
    <row r="378" spans="3:13" s="4" customFormat="1" ht="11.25" customHeight="1">
      <c r="C378"/>
      <c r="D378"/>
      <c r="E378"/>
      <c r="F378"/>
      <c r="G378"/>
      <c r="H378"/>
      <c r="I378"/>
      <c r="J378"/>
      <c r="K378"/>
      <c r="L378"/>
      <c r="M378"/>
    </row>
    <row r="379" spans="3:13" s="4" customFormat="1" ht="11.25" customHeight="1">
      <c r="C379"/>
      <c r="D379"/>
      <c r="E379"/>
      <c r="F379"/>
      <c r="G379"/>
      <c r="H379"/>
      <c r="I379"/>
      <c r="J379"/>
      <c r="K379"/>
      <c r="L379"/>
      <c r="M379"/>
    </row>
    <row r="380" spans="3:13" s="4" customFormat="1" ht="11.25" customHeight="1">
      <c r="C380"/>
      <c r="D380"/>
      <c r="E380"/>
      <c r="F380"/>
      <c r="G380"/>
      <c r="H380"/>
      <c r="I380"/>
      <c r="J380"/>
      <c r="K380"/>
      <c r="L380"/>
      <c r="M380"/>
    </row>
    <row r="381" spans="3:13" s="4" customFormat="1" ht="11.25" customHeight="1">
      <c r="C381"/>
      <c r="D381"/>
      <c r="E381"/>
      <c r="F381"/>
      <c r="G381"/>
      <c r="H381"/>
      <c r="I381"/>
      <c r="J381"/>
      <c r="K381"/>
      <c r="L381"/>
      <c r="M381"/>
    </row>
    <row r="382" spans="3:13" s="4" customFormat="1" ht="11.25" customHeight="1">
      <c r="C382"/>
      <c r="D382"/>
      <c r="E382"/>
      <c r="F382"/>
      <c r="G382"/>
      <c r="H382"/>
      <c r="I382"/>
      <c r="J382"/>
      <c r="K382"/>
      <c r="L382"/>
      <c r="M382"/>
    </row>
    <row r="383" spans="3:13" s="4" customFormat="1" ht="11.25" customHeight="1">
      <c r="C383"/>
      <c r="D383"/>
      <c r="E383"/>
      <c r="F383"/>
      <c r="G383"/>
      <c r="H383"/>
      <c r="I383"/>
      <c r="J383"/>
      <c r="K383"/>
      <c r="L383"/>
      <c r="M383"/>
    </row>
    <row r="384" spans="3:13" s="4" customFormat="1" ht="11.25" customHeight="1">
      <c r="C384"/>
      <c r="D384"/>
      <c r="E384"/>
      <c r="F384"/>
      <c r="G384"/>
      <c r="H384"/>
      <c r="I384"/>
      <c r="J384"/>
      <c r="K384"/>
      <c r="L384"/>
      <c r="M384"/>
    </row>
    <row r="385" spans="3:13" s="4" customFormat="1" ht="11.25" customHeight="1">
      <c r="C385"/>
      <c r="D385"/>
      <c r="E385"/>
      <c r="F385"/>
      <c r="G385"/>
      <c r="H385"/>
      <c r="I385"/>
      <c r="J385"/>
      <c r="K385"/>
      <c r="L385"/>
      <c r="M385"/>
    </row>
    <row r="386" spans="3:13" s="4" customFormat="1" ht="11.25" customHeight="1">
      <c r="C386"/>
      <c r="D386"/>
      <c r="E386"/>
      <c r="F386"/>
      <c r="G386"/>
      <c r="H386"/>
      <c r="I386"/>
      <c r="J386"/>
      <c r="K386"/>
      <c r="L386"/>
      <c r="M386"/>
    </row>
    <row r="387" spans="3:13" s="4" customFormat="1" ht="11.25" customHeight="1">
      <c r="C387"/>
      <c r="D387"/>
      <c r="E387"/>
      <c r="F387"/>
      <c r="G387"/>
      <c r="H387"/>
      <c r="I387"/>
      <c r="J387"/>
      <c r="K387"/>
      <c r="L387"/>
      <c r="M387"/>
    </row>
    <row r="388" spans="3:13" s="4" customFormat="1" ht="11.25" customHeight="1">
      <c r="C388"/>
      <c r="D388"/>
      <c r="E388"/>
      <c r="F388"/>
      <c r="G388"/>
      <c r="H388"/>
      <c r="I388"/>
      <c r="J388"/>
      <c r="K388"/>
      <c r="L388"/>
      <c r="M388"/>
    </row>
    <row r="389" spans="3:13" s="4" customFormat="1" ht="11.25" customHeight="1">
      <c r="C389"/>
      <c r="D389"/>
      <c r="E389"/>
      <c r="F389"/>
      <c r="G389"/>
      <c r="H389"/>
      <c r="I389"/>
      <c r="J389"/>
      <c r="K389"/>
      <c r="L389"/>
      <c r="M389"/>
    </row>
    <row r="390" spans="3:13" s="4" customFormat="1" ht="11.25" customHeight="1">
      <c r="C390"/>
      <c r="D390"/>
      <c r="E390"/>
      <c r="F390"/>
      <c r="G390"/>
      <c r="H390"/>
      <c r="I390"/>
      <c r="J390"/>
      <c r="K390"/>
      <c r="L390"/>
      <c r="M390"/>
    </row>
    <row r="391" spans="3:13" s="4" customFormat="1" ht="11.25" customHeight="1">
      <c r="C391"/>
      <c r="D391"/>
      <c r="E391"/>
      <c r="F391"/>
      <c r="G391"/>
      <c r="H391"/>
      <c r="I391"/>
      <c r="J391"/>
      <c r="K391"/>
      <c r="L391"/>
      <c r="M391"/>
    </row>
    <row r="392" spans="3:13" s="4" customFormat="1" ht="11.25" customHeight="1">
      <c r="C392"/>
      <c r="D392"/>
      <c r="E392"/>
      <c r="F392"/>
      <c r="G392"/>
      <c r="H392"/>
      <c r="I392"/>
      <c r="J392"/>
      <c r="K392"/>
      <c r="L392"/>
      <c r="M392"/>
    </row>
    <row r="393" spans="3:13" s="4" customFormat="1" ht="11.25" customHeight="1">
      <c r="C393"/>
      <c r="D393"/>
      <c r="E393"/>
      <c r="F393"/>
      <c r="G393"/>
      <c r="H393"/>
      <c r="I393"/>
      <c r="J393"/>
      <c r="K393"/>
      <c r="L393"/>
      <c r="M393"/>
    </row>
    <row r="394" spans="3:13" s="4" customFormat="1" ht="11.25" customHeight="1">
      <c r="C394"/>
      <c r="D394"/>
      <c r="E394"/>
      <c r="F394"/>
      <c r="G394"/>
      <c r="H394"/>
      <c r="I394"/>
      <c r="J394"/>
      <c r="K394"/>
      <c r="L394"/>
      <c r="M394"/>
    </row>
    <row r="395" spans="3:13" s="4" customFormat="1" ht="11.25" customHeight="1">
      <c r="C395"/>
      <c r="D395"/>
      <c r="E395"/>
      <c r="F395"/>
      <c r="G395"/>
      <c r="H395"/>
      <c r="I395"/>
      <c r="J395"/>
      <c r="K395"/>
      <c r="L395"/>
      <c r="M395"/>
    </row>
    <row r="396" spans="3:13" s="4" customFormat="1" ht="11.25" customHeight="1">
      <c r="C396"/>
      <c r="D396"/>
      <c r="E396"/>
      <c r="F396"/>
      <c r="G396"/>
      <c r="H396"/>
      <c r="I396"/>
      <c r="J396"/>
      <c r="K396"/>
      <c r="L396"/>
      <c r="M396"/>
    </row>
    <row r="397" spans="3:13" s="4" customFormat="1" ht="11.25" customHeight="1">
      <c r="C397"/>
      <c r="D397"/>
      <c r="E397"/>
      <c r="F397"/>
      <c r="G397"/>
      <c r="H397"/>
      <c r="I397"/>
      <c r="J397"/>
      <c r="K397"/>
      <c r="L397"/>
      <c r="M397"/>
    </row>
    <row r="398" spans="3:13" s="4" customFormat="1" ht="11.25" customHeight="1">
      <c r="C398"/>
      <c r="D398"/>
      <c r="E398"/>
      <c r="F398"/>
      <c r="G398"/>
      <c r="H398"/>
      <c r="I398"/>
      <c r="J398"/>
      <c r="K398"/>
      <c r="L398"/>
      <c r="M398"/>
    </row>
    <row r="399" spans="3:13" s="4" customFormat="1" ht="11.25" customHeight="1">
      <c r="C399"/>
      <c r="D399"/>
      <c r="E399"/>
      <c r="F399"/>
      <c r="G399"/>
      <c r="H399"/>
      <c r="I399"/>
      <c r="J399"/>
      <c r="K399"/>
      <c r="L399"/>
      <c r="M399"/>
    </row>
    <row r="400" spans="3:13" s="4" customFormat="1" ht="11.25" customHeight="1">
      <c r="C400"/>
      <c r="D400"/>
      <c r="E400"/>
      <c r="F400"/>
      <c r="G400"/>
      <c r="H400"/>
      <c r="I400"/>
      <c r="J400"/>
      <c r="K400"/>
      <c r="L400"/>
      <c r="M400"/>
    </row>
    <row r="401" spans="3:13" s="4" customFormat="1" ht="11.25" customHeight="1">
      <c r="C401"/>
      <c r="D401"/>
      <c r="E401"/>
      <c r="F401"/>
      <c r="G401"/>
      <c r="H401"/>
      <c r="I401"/>
      <c r="J401"/>
      <c r="K401"/>
      <c r="L401"/>
      <c r="M401"/>
    </row>
    <row r="402" spans="3:13" s="4" customFormat="1" ht="11.25" customHeight="1">
      <c r="C402"/>
      <c r="D402"/>
      <c r="E402"/>
      <c r="F402"/>
      <c r="G402"/>
      <c r="H402"/>
      <c r="I402"/>
      <c r="J402"/>
      <c r="K402"/>
      <c r="L402"/>
      <c r="M402"/>
    </row>
    <row r="403" spans="3:13" s="4" customFormat="1" ht="11.25" customHeight="1">
      <c r="C403"/>
      <c r="D403"/>
      <c r="E403"/>
      <c r="F403"/>
      <c r="G403"/>
      <c r="H403"/>
      <c r="I403"/>
      <c r="J403"/>
      <c r="K403"/>
      <c r="L403"/>
      <c r="M403"/>
    </row>
    <row r="404" spans="3:13" s="4" customFormat="1" ht="11.25" customHeight="1">
      <c r="C404"/>
      <c r="D404"/>
      <c r="E404"/>
      <c r="F404"/>
      <c r="G404"/>
      <c r="H404"/>
      <c r="I404"/>
      <c r="J404"/>
      <c r="K404"/>
      <c r="L404"/>
      <c r="M404"/>
    </row>
    <row r="405" spans="3:13" s="4" customFormat="1" ht="11.25" customHeight="1">
      <c r="C405"/>
      <c r="D405"/>
      <c r="E405"/>
      <c r="F405"/>
      <c r="G405"/>
      <c r="H405"/>
      <c r="I405"/>
      <c r="J405"/>
      <c r="K405"/>
      <c r="L405"/>
      <c r="M405"/>
    </row>
    <row r="406" spans="3:13" s="4" customFormat="1" ht="11.25" customHeight="1">
      <c r="C406"/>
      <c r="D406"/>
      <c r="E406"/>
      <c r="F406"/>
      <c r="G406"/>
      <c r="H406"/>
      <c r="I406"/>
      <c r="J406"/>
      <c r="K406"/>
      <c r="L406"/>
      <c r="M406"/>
    </row>
    <row r="407" spans="3:13" s="4" customFormat="1" ht="11.25" customHeight="1">
      <c r="C407"/>
      <c r="D407"/>
      <c r="E407"/>
      <c r="F407"/>
      <c r="G407"/>
      <c r="H407"/>
      <c r="I407"/>
      <c r="J407"/>
      <c r="K407"/>
      <c r="L407"/>
      <c r="M407"/>
    </row>
    <row r="408" spans="3:13" s="4" customFormat="1" ht="11.25" customHeight="1">
      <c r="C408"/>
      <c r="D408"/>
      <c r="E408"/>
      <c r="F408"/>
      <c r="G408"/>
      <c r="H408"/>
      <c r="I408"/>
      <c r="J408"/>
      <c r="K408"/>
      <c r="L408"/>
      <c r="M408"/>
    </row>
    <row r="409" spans="3:13" s="4" customFormat="1" ht="11.25" customHeight="1">
      <c r="C409"/>
      <c r="D409"/>
      <c r="E409"/>
      <c r="F409"/>
      <c r="G409"/>
      <c r="H409"/>
      <c r="I409"/>
      <c r="J409"/>
      <c r="K409"/>
      <c r="L409"/>
      <c r="M409"/>
    </row>
    <row r="410" spans="3:13" s="4" customFormat="1" ht="11.25" customHeight="1">
      <c r="C410"/>
      <c r="D410"/>
      <c r="E410"/>
      <c r="F410"/>
      <c r="G410"/>
      <c r="H410"/>
      <c r="I410"/>
      <c r="J410"/>
      <c r="K410"/>
      <c r="L410"/>
      <c r="M410"/>
    </row>
    <row r="411" spans="3:13" s="4" customFormat="1" ht="11.25" customHeight="1">
      <c r="C411"/>
      <c r="D411"/>
      <c r="E411"/>
      <c r="F411"/>
      <c r="G411"/>
      <c r="H411"/>
      <c r="I411"/>
      <c r="J411"/>
      <c r="K411"/>
      <c r="L411"/>
      <c r="M411"/>
    </row>
    <row r="412" spans="3:13" s="4" customFormat="1" ht="11.25" customHeight="1">
      <c r="C412"/>
      <c r="D412"/>
      <c r="E412"/>
      <c r="F412"/>
      <c r="G412"/>
      <c r="H412"/>
      <c r="I412"/>
      <c r="J412"/>
      <c r="K412"/>
      <c r="L412"/>
      <c r="M412"/>
    </row>
    <row r="413" spans="3:13" s="4" customFormat="1" ht="11.25" customHeight="1">
      <c r="C413"/>
      <c r="D413"/>
      <c r="E413"/>
      <c r="F413"/>
      <c r="G413"/>
      <c r="H413"/>
      <c r="I413"/>
      <c r="J413"/>
      <c r="K413"/>
      <c r="L413"/>
      <c r="M413"/>
    </row>
    <row r="414" spans="3:13" s="4" customFormat="1" ht="11.25" customHeight="1">
      <c r="C414"/>
      <c r="D414"/>
      <c r="E414"/>
      <c r="F414"/>
      <c r="G414"/>
      <c r="H414"/>
      <c r="I414"/>
      <c r="J414"/>
      <c r="K414"/>
      <c r="L414"/>
      <c r="M414"/>
    </row>
    <row r="415" spans="3:13" s="4" customFormat="1" ht="11.25" customHeight="1">
      <c r="C415"/>
      <c r="D415"/>
      <c r="E415"/>
      <c r="F415"/>
      <c r="G415"/>
      <c r="H415"/>
      <c r="I415"/>
      <c r="J415"/>
      <c r="K415"/>
      <c r="L415"/>
      <c r="M415"/>
    </row>
    <row r="416" spans="3:13" s="4" customFormat="1" ht="11.25" customHeight="1">
      <c r="C416"/>
      <c r="D416"/>
      <c r="E416"/>
      <c r="F416"/>
      <c r="G416"/>
      <c r="H416"/>
      <c r="I416"/>
      <c r="J416"/>
      <c r="K416"/>
      <c r="L416"/>
      <c r="M416"/>
    </row>
    <row r="417" spans="3:13" s="4" customFormat="1" ht="11.25" customHeight="1">
      <c r="C417"/>
      <c r="D417"/>
      <c r="E417"/>
      <c r="F417"/>
      <c r="G417"/>
      <c r="H417"/>
      <c r="I417"/>
      <c r="J417"/>
      <c r="K417"/>
      <c r="L417"/>
      <c r="M417"/>
    </row>
    <row r="418" spans="3:13" s="4" customFormat="1" ht="11.25" customHeight="1">
      <c r="C418"/>
      <c r="D418"/>
      <c r="E418"/>
      <c r="F418"/>
      <c r="G418"/>
      <c r="H418"/>
      <c r="I418"/>
      <c r="J418"/>
      <c r="K418"/>
      <c r="L418"/>
      <c r="M418"/>
    </row>
    <row r="419" spans="3:13" s="4" customFormat="1" ht="11.25" customHeight="1">
      <c r="C419"/>
      <c r="D419"/>
      <c r="E419"/>
      <c r="F419"/>
      <c r="G419"/>
      <c r="H419"/>
      <c r="I419"/>
      <c r="J419"/>
      <c r="K419"/>
      <c r="L419"/>
      <c r="M419"/>
    </row>
    <row r="420" spans="3:13" s="4" customFormat="1" ht="11.25" customHeight="1">
      <c r="C420"/>
      <c r="D420"/>
      <c r="E420"/>
      <c r="F420"/>
      <c r="G420"/>
      <c r="H420"/>
      <c r="I420"/>
      <c r="J420"/>
      <c r="K420"/>
      <c r="L420"/>
      <c r="M420"/>
    </row>
    <row r="421" spans="3:13" s="4" customFormat="1" ht="11.25" customHeight="1">
      <c r="C421"/>
      <c r="D421"/>
      <c r="E421"/>
      <c r="F421"/>
      <c r="G421"/>
      <c r="H421"/>
      <c r="I421"/>
      <c r="J421"/>
      <c r="K421"/>
      <c r="L421"/>
      <c r="M421"/>
    </row>
    <row r="422" spans="3:13" s="4" customFormat="1" ht="11.25" customHeight="1">
      <c r="C422"/>
      <c r="D422"/>
      <c r="E422"/>
      <c r="F422"/>
      <c r="G422"/>
      <c r="H422"/>
      <c r="I422"/>
      <c r="J422"/>
      <c r="K422"/>
      <c r="L422"/>
      <c r="M422"/>
    </row>
    <row r="423" spans="3:13" s="4" customFormat="1" ht="11.25" customHeight="1">
      <c r="C423"/>
      <c r="D423"/>
      <c r="E423"/>
      <c r="F423"/>
      <c r="G423"/>
      <c r="H423"/>
      <c r="I423"/>
      <c r="J423"/>
      <c r="K423"/>
      <c r="L423"/>
      <c r="M423"/>
    </row>
    <row r="424" spans="3:13" s="4" customFormat="1" ht="11.25" customHeight="1">
      <c r="C424"/>
      <c r="D424"/>
      <c r="E424"/>
      <c r="F424"/>
      <c r="G424"/>
      <c r="H424"/>
      <c r="I424"/>
      <c r="J424"/>
      <c r="K424"/>
      <c r="L424"/>
      <c r="M424"/>
    </row>
    <row r="425" spans="3:13" s="4" customFormat="1" ht="11.25" customHeight="1">
      <c r="C425"/>
      <c r="D425"/>
      <c r="E425"/>
      <c r="F425"/>
      <c r="G425"/>
      <c r="H425"/>
      <c r="I425"/>
      <c r="J425"/>
      <c r="K425"/>
      <c r="L425"/>
      <c r="M425"/>
    </row>
    <row r="426" spans="3:13" s="4" customFormat="1" ht="11.25" customHeight="1">
      <c r="C426"/>
      <c r="D426"/>
      <c r="E426"/>
      <c r="F426"/>
      <c r="G426"/>
      <c r="H426"/>
      <c r="I426"/>
      <c r="J426"/>
      <c r="K426"/>
      <c r="L426"/>
      <c r="M426"/>
    </row>
    <row r="427" spans="3:13" s="4" customFormat="1" ht="11.25" customHeight="1">
      <c r="C427"/>
      <c r="D427"/>
      <c r="E427"/>
      <c r="F427"/>
      <c r="G427"/>
      <c r="H427"/>
      <c r="I427"/>
      <c r="J427"/>
      <c r="K427"/>
      <c r="L427"/>
      <c r="M427"/>
    </row>
    <row r="428" spans="3:13" s="4" customFormat="1" ht="11.25" customHeight="1">
      <c r="C428"/>
      <c r="D428"/>
      <c r="E428"/>
      <c r="F428"/>
      <c r="G428"/>
      <c r="H428"/>
      <c r="I428"/>
      <c r="J428"/>
      <c r="K428"/>
      <c r="L428"/>
      <c r="M428"/>
    </row>
    <row r="429" spans="3:13" s="4" customFormat="1" ht="11.25" customHeight="1">
      <c r="C429"/>
      <c r="D429"/>
      <c r="E429"/>
      <c r="F429"/>
      <c r="G429"/>
      <c r="H429"/>
      <c r="I429"/>
      <c r="J429"/>
      <c r="K429"/>
      <c r="L429"/>
      <c r="M429"/>
    </row>
    <row r="430" spans="3:13" s="4" customFormat="1" ht="11.25" customHeight="1">
      <c r="C430"/>
      <c r="D430"/>
      <c r="E430"/>
      <c r="F430"/>
      <c r="G430"/>
      <c r="H430"/>
      <c r="I430"/>
      <c r="J430"/>
      <c r="K430"/>
      <c r="L430"/>
      <c r="M430"/>
    </row>
    <row r="431" spans="3:13" s="4" customFormat="1" ht="11.25" customHeight="1">
      <c r="C431"/>
      <c r="D431"/>
      <c r="E431"/>
      <c r="F431"/>
      <c r="G431"/>
      <c r="H431"/>
      <c r="I431"/>
      <c r="J431"/>
      <c r="K431"/>
      <c r="L431"/>
      <c r="M431"/>
    </row>
    <row r="432" spans="3:13" s="4" customFormat="1" ht="11.25" customHeight="1">
      <c r="C432"/>
      <c r="D432"/>
      <c r="E432"/>
      <c r="F432"/>
      <c r="G432"/>
      <c r="H432"/>
      <c r="I432"/>
      <c r="J432"/>
      <c r="K432"/>
      <c r="L432"/>
      <c r="M432"/>
    </row>
    <row r="433" spans="3:13" s="4" customFormat="1" ht="11.25" customHeight="1">
      <c r="C433"/>
      <c r="D433"/>
      <c r="E433"/>
      <c r="F433"/>
      <c r="G433"/>
      <c r="H433"/>
      <c r="I433"/>
      <c r="J433"/>
      <c r="K433"/>
      <c r="L433"/>
      <c r="M433"/>
    </row>
    <row r="434" spans="3:13" s="4" customFormat="1" ht="11.25" customHeight="1">
      <c r="C434"/>
      <c r="D434"/>
      <c r="E434"/>
      <c r="F434"/>
      <c r="G434"/>
      <c r="H434"/>
      <c r="I434"/>
      <c r="J434"/>
      <c r="K434"/>
      <c r="L434"/>
      <c r="M434"/>
    </row>
    <row r="435" spans="3:13" s="4" customFormat="1" ht="11.25" customHeight="1">
      <c r="C435"/>
      <c r="D435"/>
      <c r="E435"/>
      <c r="F435"/>
      <c r="G435"/>
      <c r="H435"/>
      <c r="I435"/>
      <c r="J435"/>
      <c r="K435"/>
      <c r="L435"/>
      <c r="M435"/>
    </row>
    <row r="436" spans="3:13" s="4" customFormat="1" ht="11.25" customHeight="1">
      <c r="C436"/>
      <c r="D436"/>
      <c r="E436"/>
      <c r="F436"/>
      <c r="G436"/>
      <c r="H436"/>
      <c r="I436"/>
      <c r="J436"/>
      <c r="K436"/>
      <c r="L436"/>
      <c r="M436"/>
    </row>
    <row r="437" spans="3:13" s="4" customFormat="1" ht="11.25" customHeight="1">
      <c r="C437"/>
      <c r="D437"/>
      <c r="E437"/>
      <c r="F437"/>
      <c r="G437"/>
      <c r="H437"/>
      <c r="I437"/>
      <c r="J437"/>
      <c r="K437"/>
      <c r="L437"/>
      <c r="M437"/>
    </row>
    <row r="438" spans="3:13" s="4" customFormat="1" ht="11.25" customHeight="1">
      <c r="C438"/>
      <c r="D438"/>
      <c r="E438"/>
      <c r="F438"/>
      <c r="G438"/>
      <c r="H438"/>
      <c r="I438"/>
      <c r="J438"/>
      <c r="K438"/>
      <c r="L438"/>
      <c r="M438"/>
    </row>
    <row r="439" spans="3:13" s="4" customFormat="1" ht="11.25" customHeight="1">
      <c r="C439"/>
      <c r="D439"/>
      <c r="E439"/>
      <c r="F439"/>
      <c r="G439"/>
      <c r="H439"/>
      <c r="I439"/>
      <c r="J439"/>
      <c r="K439"/>
      <c r="L439"/>
      <c r="M439"/>
    </row>
    <row r="440" spans="3:13" s="4" customFormat="1" ht="11.25" customHeight="1">
      <c r="C440"/>
      <c r="D440"/>
      <c r="E440"/>
      <c r="F440"/>
      <c r="G440"/>
      <c r="H440"/>
      <c r="I440"/>
      <c r="J440"/>
      <c r="K440"/>
      <c r="L440"/>
      <c r="M440"/>
    </row>
    <row r="441" spans="3:13" s="4" customFormat="1" ht="11.25" customHeight="1">
      <c r="C441"/>
      <c r="D441"/>
      <c r="E441"/>
      <c r="F441"/>
      <c r="G441"/>
      <c r="H441"/>
      <c r="I441"/>
      <c r="J441"/>
      <c r="K441"/>
      <c r="L441"/>
      <c r="M441"/>
    </row>
    <row r="442" spans="3:13" s="4" customFormat="1" ht="11.25" customHeight="1">
      <c r="C442"/>
      <c r="D442"/>
      <c r="E442"/>
      <c r="F442"/>
      <c r="G442"/>
      <c r="H442"/>
      <c r="I442"/>
      <c r="J442"/>
      <c r="K442"/>
      <c r="L442"/>
      <c r="M442"/>
    </row>
    <row r="443" spans="3:13" s="4" customFormat="1" ht="11.25" customHeight="1">
      <c r="C443"/>
      <c r="D443"/>
      <c r="E443"/>
      <c r="F443"/>
      <c r="G443"/>
      <c r="H443"/>
      <c r="I443"/>
      <c r="J443"/>
      <c r="K443"/>
      <c r="L443"/>
      <c r="M443"/>
    </row>
    <row r="444" spans="3:13" s="4" customFormat="1" ht="11.25" customHeight="1">
      <c r="C444"/>
      <c r="D444"/>
      <c r="E444"/>
      <c r="F444"/>
      <c r="G444"/>
      <c r="H444"/>
      <c r="I444"/>
      <c r="J444"/>
      <c r="K444"/>
      <c r="L444"/>
      <c r="M444"/>
    </row>
    <row r="445" spans="3:13" s="4" customFormat="1" ht="11.25" customHeight="1">
      <c r="C445"/>
      <c r="D445"/>
      <c r="E445"/>
      <c r="F445"/>
      <c r="G445"/>
      <c r="H445"/>
      <c r="I445"/>
      <c r="J445"/>
      <c r="K445"/>
      <c r="L445"/>
      <c r="M445"/>
    </row>
    <row r="446" spans="3:13" s="4" customFormat="1" ht="11.25" customHeight="1">
      <c r="C446"/>
      <c r="D446"/>
      <c r="E446"/>
      <c r="F446"/>
      <c r="G446"/>
      <c r="H446"/>
      <c r="I446"/>
      <c r="J446"/>
      <c r="K446"/>
      <c r="L446"/>
      <c r="M446"/>
    </row>
    <row r="447" spans="3:13" s="4" customFormat="1" ht="11.25" customHeight="1">
      <c r="C447"/>
      <c r="D447"/>
      <c r="E447"/>
      <c r="F447"/>
      <c r="G447"/>
      <c r="H447"/>
      <c r="I447"/>
      <c r="J447"/>
      <c r="K447"/>
      <c r="L447"/>
      <c r="M447"/>
    </row>
    <row r="448" spans="3:13" s="4" customFormat="1" ht="11.25" customHeight="1">
      <c r="C448"/>
      <c r="D448"/>
      <c r="E448"/>
      <c r="F448"/>
      <c r="G448"/>
      <c r="H448"/>
      <c r="I448"/>
      <c r="J448"/>
      <c r="K448"/>
      <c r="L448"/>
      <c r="M448"/>
    </row>
    <row r="449" spans="3:13" s="4" customFormat="1" ht="11.25" customHeight="1">
      <c r="C449"/>
      <c r="D449"/>
      <c r="E449"/>
      <c r="F449"/>
      <c r="G449"/>
      <c r="H449"/>
      <c r="I449"/>
      <c r="J449"/>
      <c r="K449"/>
      <c r="L449"/>
      <c r="M449"/>
    </row>
    <row r="450" spans="3:13" s="4" customFormat="1" ht="11.25" customHeight="1">
      <c r="C450"/>
      <c r="D450"/>
      <c r="E450"/>
      <c r="F450"/>
      <c r="G450"/>
      <c r="H450"/>
      <c r="I450"/>
      <c r="J450"/>
      <c r="K450"/>
      <c r="L450"/>
      <c r="M450"/>
    </row>
    <row r="451" spans="3:13" s="4" customFormat="1" ht="11.25" customHeight="1">
      <c r="C451"/>
      <c r="D451"/>
      <c r="E451"/>
      <c r="F451"/>
      <c r="G451"/>
      <c r="H451"/>
      <c r="I451"/>
      <c r="J451"/>
      <c r="K451"/>
      <c r="L451"/>
      <c r="M451"/>
    </row>
    <row r="452" spans="3:13" s="4" customFormat="1" ht="11.25" customHeight="1">
      <c r="C452"/>
      <c r="D452"/>
      <c r="E452"/>
      <c r="F452"/>
      <c r="G452"/>
      <c r="H452"/>
      <c r="I452"/>
      <c r="J452"/>
      <c r="K452"/>
      <c r="L452"/>
      <c r="M452"/>
    </row>
    <row r="453" spans="3:13" s="4" customFormat="1" ht="11.25" customHeight="1">
      <c r="C453"/>
      <c r="D453"/>
      <c r="E453"/>
      <c r="F453"/>
      <c r="G453"/>
      <c r="H453"/>
      <c r="I453"/>
      <c r="J453"/>
      <c r="K453"/>
      <c r="L453"/>
      <c r="M453"/>
    </row>
    <row r="454" spans="3:13" s="4" customFormat="1" ht="11.25" customHeight="1">
      <c r="C454"/>
      <c r="D454"/>
      <c r="E454"/>
      <c r="F454"/>
      <c r="G454"/>
      <c r="H454"/>
      <c r="I454"/>
      <c r="J454"/>
      <c r="K454"/>
      <c r="L454"/>
      <c r="M454"/>
    </row>
    <row r="455" spans="3:13" s="4" customFormat="1" ht="11.25" customHeight="1">
      <c r="C455"/>
      <c r="D455"/>
      <c r="E455"/>
      <c r="F455"/>
      <c r="G455"/>
      <c r="H455"/>
      <c r="I455"/>
      <c r="J455"/>
      <c r="K455"/>
      <c r="L455"/>
      <c r="M455"/>
    </row>
    <row r="456" spans="3:13" s="4" customFormat="1" ht="11.25" customHeight="1">
      <c r="C456"/>
      <c r="D456"/>
      <c r="E456"/>
      <c r="F456"/>
      <c r="G456"/>
      <c r="H456"/>
      <c r="I456"/>
      <c r="J456"/>
      <c r="K456"/>
      <c r="L456"/>
      <c r="M456"/>
    </row>
    <row r="457" spans="3:13" s="4" customFormat="1" ht="11.25" customHeight="1">
      <c r="C457"/>
      <c r="D457"/>
      <c r="E457"/>
      <c r="F457"/>
      <c r="G457"/>
      <c r="H457"/>
      <c r="I457"/>
      <c r="J457"/>
      <c r="K457"/>
      <c r="L457"/>
      <c r="M457"/>
    </row>
    <row r="458" spans="3:13" s="4" customFormat="1" ht="11.25" customHeight="1">
      <c r="C458"/>
      <c r="D458"/>
      <c r="E458"/>
      <c r="F458"/>
      <c r="G458"/>
      <c r="H458"/>
      <c r="I458"/>
      <c r="J458"/>
      <c r="K458"/>
      <c r="L458"/>
      <c r="M458"/>
    </row>
    <row r="459" spans="3:13" s="4" customFormat="1" ht="11.25" customHeight="1">
      <c r="C459"/>
      <c r="D459"/>
      <c r="E459"/>
      <c r="F459"/>
      <c r="G459"/>
      <c r="H459"/>
      <c r="I459"/>
      <c r="J459"/>
      <c r="K459"/>
      <c r="L459"/>
      <c r="M459"/>
    </row>
    <row r="460" spans="3:13" s="4" customFormat="1" ht="11.25" customHeight="1">
      <c r="C460"/>
      <c r="D460"/>
      <c r="E460"/>
      <c r="F460"/>
      <c r="G460"/>
      <c r="H460"/>
      <c r="I460"/>
      <c r="J460"/>
      <c r="K460"/>
      <c r="L460"/>
      <c r="M460"/>
    </row>
    <row r="461" spans="3:13" s="4" customFormat="1" ht="11.25" customHeight="1">
      <c r="C461"/>
      <c r="D461"/>
      <c r="E461"/>
      <c r="F461"/>
      <c r="G461"/>
      <c r="H461"/>
      <c r="I461"/>
      <c r="J461"/>
      <c r="K461"/>
      <c r="L461"/>
      <c r="M461"/>
    </row>
    <row r="462" spans="3:13" s="4" customFormat="1" ht="11.25" customHeight="1">
      <c r="C462"/>
      <c r="D462"/>
      <c r="E462"/>
      <c r="F462"/>
      <c r="G462"/>
      <c r="H462"/>
      <c r="I462"/>
      <c r="J462"/>
      <c r="K462"/>
      <c r="L462"/>
      <c r="M462"/>
    </row>
    <row r="463" spans="3:13" s="4" customFormat="1" ht="11.25" customHeight="1">
      <c r="C463"/>
      <c r="D463"/>
      <c r="E463"/>
      <c r="F463"/>
      <c r="G463"/>
      <c r="H463"/>
      <c r="I463"/>
      <c r="J463"/>
      <c r="K463"/>
      <c r="L463"/>
      <c r="M463"/>
    </row>
    <row r="464" spans="3:13" s="4" customFormat="1" ht="11.25" customHeight="1">
      <c r="C464"/>
      <c r="D464"/>
      <c r="E464"/>
      <c r="F464"/>
      <c r="G464"/>
      <c r="H464"/>
      <c r="I464"/>
      <c r="J464"/>
      <c r="K464"/>
      <c r="L464"/>
      <c r="M464"/>
    </row>
    <row r="465" spans="3:13" s="4" customFormat="1" ht="11.25" customHeight="1">
      <c r="C465"/>
      <c r="D465"/>
      <c r="E465"/>
      <c r="F465"/>
      <c r="G465"/>
      <c r="H465"/>
      <c r="I465"/>
      <c r="J465"/>
      <c r="K465"/>
      <c r="L465"/>
      <c r="M465"/>
    </row>
    <row r="466" spans="3:13" s="4" customFormat="1" ht="11.25" customHeight="1">
      <c r="C466"/>
      <c r="D466"/>
      <c r="E466"/>
      <c r="F466"/>
      <c r="G466"/>
      <c r="H466"/>
      <c r="I466"/>
      <c r="J466"/>
      <c r="K466"/>
      <c r="L466"/>
      <c r="M466"/>
    </row>
    <row r="467" spans="3:13" s="4" customFormat="1" ht="11.25" customHeight="1">
      <c r="C467"/>
      <c r="D467"/>
      <c r="E467"/>
      <c r="F467"/>
      <c r="G467"/>
      <c r="H467"/>
      <c r="I467"/>
      <c r="J467"/>
      <c r="K467"/>
      <c r="L467"/>
      <c r="M467"/>
    </row>
    <row r="468" spans="3:13" s="4" customFormat="1" ht="11.25" customHeight="1">
      <c r="C468"/>
      <c r="D468"/>
      <c r="E468"/>
      <c r="F468"/>
      <c r="G468"/>
      <c r="H468"/>
      <c r="I468"/>
      <c r="J468"/>
      <c r="K468"/>
      <c r="L468"/>
      <c r="M468"/>
    </row>
    <row r="469" spans="3:13" s="4" customFormat="1" ht="11.25" customHeight="1">
      <c r="C469"/>
      <c r="D469"/>
      <c r="E469"/>
      <c r="F469"/>
      <c r="G469"/>
      <c r="H469"/>
      <c r="I469"/>
      <c r="J469"/>
      <c r="K469"/>
      <c r="L469"/>
      <c r="M469"/>
    </row>
    <row r="470" spans="3:13" s="4" customFormat="1" ht="11.25" customHeight="1">
      <c r="C470"/>
      <c r="D470"/>
      <c r="E470"/>
      <c r="F470"/>
      <c r="G470"/>
      <c r="H470"/>
      <c r="I470"/>
      <c r="J470"/>
      <c r="K470"/>
      <c r="L470"/>
      <c r="M470"/>
    </row>
    <row r="471" spans="3:13" s="4" customFormat="1" ht="11.25" customHeight="1">
      <c r="C471"/>
      <c r="D471"/>
      <c r="E471"/>
      <c r="F471"/>
      <c r="G471"/>
      <c r="H471"/>
      <c r="I471"/>
      <c r="J471"/>
      <c r="K471"/>
      <c r="L471"/>
      <c r="M471"/>
    </row>
    <row r="472" spans="3:13" s="4" customFormat="1" ht="11.25" customHeight="1">
      <c r="C472"/>
      <c r="D472"/>
      <c r="E472"/>
      <c r="F472"/>
      <c r="G472"/>
      <c r="H472"/>
      <c r="I472"/>
      <c r="J472"/>
      <c r="K472"/>
      <c r="L472"/>
      <c r="M472"/>
    </row>
    <row r="473" spans="3:13" s="4" customFormat="1" ht="11.25" customHeight="1">
      <c r="C473"/>
      <c r="D473"/>
      <c r="E473"/>
      <c r="F473"/>
      <c r="G473"/>
      <c r="H473"/>
      <c r="I473"/>
      <c r="J473"/>
      <c r="K473"/>
      <c r="L473"/>
      <c r="M473"/>
    </row>
    <row r="474" spans="3:13" s="4" customFormat="1" ht="11.25" customHeight="1">
      <c r="C474"/>
      <c r="D474"/>
      <c r="E474"/>
      <c r="F474"/>
      <c r="G474"/>
      <c r="H474"/>
      <c r="I474"/>
      <c r="J474"/>
      <c r="K474"/>
      <c r="L474"/>
      <c r="M474"/>
    </row>
    <row r="475" spans="3:13" s="4" customFormat="1" ht="11.25" customHeight="1">
      <c r="C475"/>
      <c r="D475"/>
      <c r="E475"/>
      <c r="F475"/>
      <c r="G475"/>
      <c r="H475"/>
      <c r="I475"/>
      <c r="J475"/>
      <c r="K475"/>
      <c r="L475"/>
      <c r="M475"/>
    </row>
    <row r="476" spans="3:13" s="4" customFormat="1" ht="11.25" customHeight="1">
      <c r="C476"/>
      <c r="D476"/>
      <c r="E476"/>
      <c r="F476"/>
      <c r="G476"/>
      <c r="H476"/>
      <c r="I476"/>
      <c r="J476"/>
      <c r="K476"/>
      <c r="L476"/>
      <c r="M476"/>
    </row>
    <row r="477" spans="3:13" s="4" customFormat="1" ht="11.25" customHeight="1">
      <c r="C477"/>
      <c r="D477"/>
      <c r="E477"/>
      <c r="F477"/>
      <c r="G477"/>
      <c r="H477"/>
      <c r="I477"/>
      <c r="J477"/>
      <c r="K477"/>
      <c r="L477"/>
      <c r="M477"/>
    </row>
    <row r="478" spans="3:13" s="4" customFormat="1" ht="11.25" customHeight="1">
      <c r="C478"/>
      <c r="D478"/>
      <c r="E478"/>
      <c r="F478"/>
      <c r="G478"/>
      <c r="H478"/>
      <c r="I478"/>
      <c r="J478"/>
      <c r="K478"/>
      <c r="L478"/>
      <c r="M478"/>
    </row>
    <row r="479" spans="3:13" s="4" customFormat="1" ht="11.25" customHeight="1">
      <c r="C479"/>
      <c r="D479"/>
      <c r="E479"/>
      <c r="F479"/>
      <c r="G479"/>
      <c r="H479"/>
      <c r="I479"/>
      <c r="J479"/>
      <c r="K479"/>
      <c r="L479"/>
      <c r="M479"/>
    </row>
    <row r="480" spans="3:13" s="4" customFormat="1" ht="11.25" customHeight="1">
      <c r="C480"/>
      <c r="D480"/>
      <c r="E480"/>
      <c r="F480"/>
      <c r="G480"/>
      <c r="H480"/>
      <c r="I480"/>
      <c r="J480"/>
      <c r="K480"/>
      <c r="L480"/>
      <c r="M480"/>
    </row>
    <row r="481" spans="3:13" s="4" customFormat="1" ht="11.25" customHeight="1">
      <c r="C481"/>
      <c r="D481"/>
      <c r="E481"/>
      <c r="F481"/>
      <c r="G481"/>
      <c r="H481"/>
      <c r="I481"/>
      <c r="J481"/>
      <c r="K481"/>
      <c r="L481"/>
      <c r="M481"/>
    </row>
    <row r="482" spans="3:13" s="4" customFormat="1" ht="11.25" customHeight="1">
      <c r="C482"/>
      <c r="D482"/>
      <c r="E482"/>
      <c r="F482"/>
      <c r="G482"/>
      <c r="H482"/>
      <c r="I482"/>
      <c r="J482"/>
      <c r="K482"/>
      <c r="L482"/>
      <c r="M482"/>
    </row>
    <row r="483" spans="3:13" s="4" customFormat="1" ht="11.25" customHeight="1">
      <c r="C483"/>
      <c r="D483"/>
      <c r="E483"/>
      <c r="F483"/>
      <c r="G483"/>
      <c r="H483"/>
      <c r="I483"/>
      <c r="J483"/>
      <c r="K483"/>
      <c r="L483"/>
      <c r="M483"/>
    </row>
    <row r="484" spans="3:13" s="4" customFormat="1" ht="11.25" customHeight="1">
      <c r="C484"/>
      <c r="D484"/>
      <c r="E484"/>
      <c r="F484"/>
      <c r="G484"/>
      <c r="H484"/>
      <c r="I484"/>
      <c r="J484"/>
      <c r="K484"/>
      <c r="L484"/>
      <c r="M484"/>
    </row>
    <row r="485" spans="3:13" s="4" customFormat="1" ht="11.25" customHeight="1">
      <c r="C485"/>
      <c r="D485"/>
      <c r="E485"/>
      <c r="F485"/>
      <c r="G485"/>
      <c r="H485"/>
      <c r="I485"/>
      <c r="J485"/>
      <c r="K485"/>
      <c r="L485"/>
      <c r="M485"/>
    </row>
    <row r="486" spans="3:13" s="4" customFormat="1" ht="11.25" customHeight="1">
      <c r="C486"/>
      <c r="D486"/>
      <c r="E486"/>
      <c r="F486"/>
      <c r="G486"/>
      <c r="H486"/>
      <c r="I486"/>
      <c r="J486"/>
      <c r="K486"/>
      <c r="L486"/>
      <c r="M486"/>
    </row>
    <row r="487" spans="3:13" s="4" customFormat="1" ht="11.25" customHeight="1">
      <c r="C487"/>
      <c r="D487"/>
      <c r="E487"/>
      <c r="F487"/>
      <c r="G487"/>
      <c r="H487"/>
      <c r="I487"/>
      <c r="J487"/>
      <c r="K487"/>
      <c r="L487"/>
      <c r="M487"/>
    </row>
    <row r="488" spans="3:13" s="4" customFormat="1" ht="11.25" customHeight="1">
      <c r="C488"/>
      <c r="D488"/>
      <c r="E488"/>
      <c r="F488"/>
      <c r="G488"/>
      <c r="H488"/>
      <c r="I488"/>
      <c r="J488"/>
      <c r="K488"/>
      <c r="L488"/>
      <c r="M488"/>
    </row>
    <row r="489" spans="3:13" s="4" customFormat="1" ht="11.25" customHeight="1">
      <c r="C489"/>
      <c r="D489"/>
      <c r="E489"/>
      <c r="F489"/>
      <c r="G489"/>
      <c r="H489"/>
      <c r="I489"/>
      <c r="J489"/>
      <c r="K489"/>
      <c r="L489"/>
      <c r="M489"/>
    </row>
    <row r="490" spans="3:13" s="4" customFormat="1" ht="11.25" customHeight="1">
      <c r="C490"/>
      <c r="D490"/>
      <c r="E490"/>
      <c r="F490"/>
      <c r="G490"/>
      <c r="H490"/>
      <c r="I490"/>
      <c r="J490"/>
      <c r="K490"/>
      <c r="L490"/>
      <c r="M490"/>
    </row>
    <row r="491" spans="3:13" s="4" customFormat="1" ht="11.25" customHeight="1">
      <c r="C491"/>
      <c r="D491"/>
      <c r="E491"/>
      <c r="F491"/>
      <c r="G491"/>
      <c r="H491"/>
      <c r="I491"/>
      <c r="J491"/>
      <c r="K491"/>
      <c r="L491"/>
      <c r="M491"/>
    </row>
    <row r="492" spans="3:13" s="4" customFormat="1" ht="11.25" customHeight="1">
      <c r="C492"/>
      <c r="D492"/>
      <c r="E492"/>
      <c r="F492"/>
      <c r="G492"/>
      <c r="H492"/>
      <c r="I492"/>
      <c r="J492"/>
      <c r="K492"/>
      <c r="L492"/>
      <c r="M492"/>
    </row>
    <row r="493" spans="3:13" s="4" customFormat="1" ht="11.25" customHeight="1">
      <c r="C493"/>
      <c r="D493"/>
      <c r="E493"/>
      <c r="F493"/>
      <c r="G493"/>
      <c r="H493"/>
      <c r="I493"/>
      <c r="J493"/>
      <c r="K493"/>
      <c r="L493"/>
      <c r="M493"/>
    </row>
    <row r="494" spans="3:13" s="4" customFormat="1" ht="11.25" customHeight="1">
      <c r="C494"/>
      <c r="D494"/>
      <c r="E494"/>
      <c r="F494"/>
      <c r="G494"/>
      <c r="H494"/>
      <c r="I494"/>
      <c r="J494"/>
      <c r="K494"/>
      <c r="L494"/>
      <c r="M494"/>
    </row>
    <row r="495" spans="3:13" s="4" customFormat="1" ht="11.25" customHeight="1">
      <c r="C495"/>
      <c r="D495"/>
      <c r="E495"/>
      <c r="F495"/>
      <c r="G495"/>
      <c r="H495"/>
      <c r="I495"/>
      <c r="J495"/>
      <c r="K495"/>
      <c r="L495"/>
      <c r="M495"/>
    </row>
    <row r="496" spans="3:13" s="4" customFormat="1" ht="11.25" customHeight="1">
      <c r="C496"/>
      <c r="D496"/>
      <c r="E496"/>
      <c r="F496"/>
      <c r="G496"/>
      <c r="H496"/>
      <c r="I496"/>
      <c r="J496"/>
      <c r="K496"/>
      <c r="L496"/>
      <c r="M496"/>
    </row>
    <row r="497" spans="3:13" s="4" customFormat="1" ht="11.25" customHeight="1">
      <c r="C497"/>
      <c r="D497"/>
      <c r="E497"/>
      <c r="F497"/>
      <c r="G497"/>
      <c r="H497"/>
      <c r="I497"/>
      <c r="J497"/>
      <c r="K497"/>
      <c r="L497"/>
      <c r="M497"/>
    </row>
    <row r="498" spans="3:13" s="4" customFormat="1" ht="11.25" customHeight="1">
      <c r="C498"/>
      <c r="D498"/>
      <c r="E498"/>
      <c r="F498"/>
      <c r="G498"/>
      <c r="H498"/>
      <c r="I498"/>
      <c r="J498"/>
      <c r="K498"/>
      <c r="L498"/>
      <c r="M498"/>
    </row>
    <row r="499" spans="3:13" s="4" customFormat="1" ht="11.25" customHeight="1">
      <c r="C499"/>
      <c r="D499"/>
      <c r="E499"/>
      <c r="F499"/>
      <c r="G499"/>
      <c r="H499"/>
      <c r="I499"/>
      <c r="J499"/>
      <c r="K499"/>
      <c r="L499"/>
      <c r="M499"/>
    </row>
    <row r="500" spans="3:13" s="4" customFormat="1" ht="11.25" customHeight="1">
      <c r="C500"/>
      <c r="D500"/>
      <c r="E500"/>
      <c r="F500"/>
      <c r="G500"/>
      <c r="H500"/>
      <c r="I500"/>
      <c r="J500"/>
      <c r="K500"/>
      <c r="L500"/>
      <c r="M500"/>
    </row>
    <row r="501" spans="3:13" s="4" customFormat="1" ht="11.25" customHeight="1">
      <c r="C501"/>
      <c r="D501"/>
      <c r="E501"/>
      <c r="F501"/>
      <c r="G501"/>
      <c r="H501"/>
      <c r="I501"/>
      <c r="J501"/>
      <c r="K501"/>
      <c r="L501"/>
      <c r="M501"/>
    </row>
    <row r="502" spans="3:13" s="4" customFormat="1" ht="11.25" customHeight="1">
      <c r="C502"/>
      <c r="D502"/>
      <c r="E502"/>
      <c r="F502"/>
      <c r="G502"/>
      <c r="H502"/>
      <c r="I502"/>
      <c r="J502"/>
      <c r="K502"/>
      <c r="L502"/>
      <c r="M502"/>
    </row>
    <row r="503" spans="3:13" s="4" customFormat="1" ht="11.25" customHeight="1">
      <c r="C503"/>
      <c r="D503"/>
      <c r="E503"/>
      <c r="F503"/>
      <c r="G503"/>
      <c r="H503"/>
      <c r="I503"/>
      <c r="J503"/>
      <c r="K503"/>
      <c r="L503"/>
      <c r="M503"/>
    </row>
    <row r="504" spans="3:13" s="4" customFormat="1" ht="11.25" customHeight="1">
      <c r="C504"/>
      <c r="D504"/>
      <c r="E504"/>
      <c r="F504"/>
      <c r="G504"/>
      <c r="H504"/>
      <c r="I504"/>
      <c r="J504"/>
      <c r="K504"/>
      <c r="L504"/>
      <c r="M504"/>
    </row>
    <row r="505" spans="3:13" s="4" customFormat="1" ht="11.25" customHeight="1">
      <c r="C505"/>
      <c r="D505"/>
      <c r="E505"/>
      <c r="F505"/>
      <c r="G505"/>
      <c r="H505"/>
      <c r="I505"/>
      <c r="J505"/>
      <c r="K505"/>
      <c r="L505"/>
      <c r="M505"/>
    </row>
    <row r="506" spans="3:13" s="4" customFormat="1" ht="11.25" customHeight="1">
      <c r="C506"/>
      <c r="D506"/>
      <c r="E506"/>
      <c r="F506"/>
      <c r="G506"/>
      <c r="H506"/>
      <c r="I506"/>
      <c r="J506"/>
      <c r="K506"/>
      <c r="L506"/>
      <c r="M506"/>
    </row>
    <row r="507" spans="3:13" s="4" customFormat="1" ht="11.25" customHeight="1">
      <c r="C507"/>
      <c r="D507"/>
      <c r="E507"/>
      <c r="F507"/>
      <c r="G507"/>
      <c r="H507"/>
      <c r="I507"/>
      <c r="J507"/>
      <c r="K507"/>
      <c r="L507"/>
      <c r="M507"/>
    </row>
    <row r="508" spans="3:13" s="4" customFormat="1" ht="11.25" customHeight="1">
      <c r="C508"/>
      <c r="D508"/>
      <c r="E508"/>
      <c r="F508"/>
      <c r="G508"/>
      <c r="H508"/>
      <c r="I508"/>
      <c r="J508"/>
      <c r="K508"/>
      <c r="L508"/>
      <c r="M508"/>
    </row>
    <row r="509" spans="3:13" s="4" customFormat="1" ht="11.25" customHeight="1">
      <c r="C509"/>
      <c r="D509"/>
      <c r="E509"/>
      <c r="F509"/>
      <c r="G509"/>
      <c r="H509"/>
      <c r="I509"/>
      <c r="J509"/>
      <c r="K509"/>
      <c r="L509"/>
      <c r="M509"/>
    </row>
    <row r="510" spans="3:13" s="4" customFormat="1" ht="11.25" customHeight="1">
      <c r="C510"/>
      <c r="D510"/>
      <c r="E510"/>
      <c r="F510"/>
      <c r="G510"/>
      <c r="H510"/>
      <c r="I510"/>
      <c r="J510"/>
      <c r="K510"/>
      <c r="L510"/>
      <c r="M510"/>
    </row>
    <row r="511" spans="3:13" s="4" customFormat="1" ht="11.25" customHeight="1">
      <c r="C511"/>
      <c r="D511"/>
      <c r="E511"/>
      <c r="F511"/>
      <c r="G511"/>
      <c r="H511"/>
      <c r="I511"/>
      <c r="J511"/>
      <c r="K511"/>
      <c r="L511"/>
      <c r="M511"/>
    </row>
    <row r="512" spans="3:13" s="4" customFormat="1" ht="11.25" customHeight="1">
      <c r="C512"/>
      <c r="D512"/>
      <c r="E512"/>
      <c r="F512"/>
      <c r="G512"/>
      <c r="H512"/>
      <c r="I512"/>
      <c r="J512"/>
      <c r="K512"/>
      <c r="L512"/>
      <c r="M512"/>
    </row>
    <row r="513" spans="3:13" s="4" customFormat="1" ht="11.25" customHeight="1">
      <c r="C513"/>
      <c r="D513"/>
      <c r="E513"/>
      <c r="F513"/>
      <c r="G513"/>
      <c r="H513"/>
      <c r="I513"/>
      <c r="J513"/>
      <c r="K513"/>
      <c r="L513"/>
      <c r="M513"/>
    </row>
    <row r="514" spans="3:13" s="4" customFormat="1" ht="11.25" customHeight="1">
      <c r="C514"/>
      <c r="D514"/>
      <c r="E514"/>
      <c r="F514"/>
      <c r="G514"/>
      <c r="H514"/>
      <c r="I514"/>
      <c r="J514"/>
      <c r="K514"/>
      <c r="L514"/>
      <c r="M514"/>
    </row>
    <row r="515" spans="3:13" s="4" customFormat="1" ht="11.25" customHeight="1">
      <c r="C515"/>
      <c r="D515"/>
      <c r="E515"/>
      <c r="F515"/>
      <c r="G515"/>
      <c r="H515"/>
      <c r="I515"/>
      <c r="J515"/>
      <c r="K515"/>
      <c r="L515"/>
      <c r="M515"/>
    </row>
    <row r="516" spans="3:13" s="4" customFormat="1" ht="11.25" customHeight="1">
      <c r="C516"/>
      <c r="D516"/>
      <c r="E516"/>
      <c r="F516"/>
      <c r="G516"/>
      <c r="H516"/>
      <c r="I516"/>
      <c r="J516"/>
      <c r="K516"/>
      <c r="L516"/>
      <c r="M516"/>
    </row>
    <row r="517" spans="3:13" s="4" customFormat="1" ht="11.25" customHeight="1">
      <c r="C517"/>
      <c r="D517"/>
      <c r="E517"/>
      <c r="F517"/>
      <c r="G517"/>
      <c r="H517"/>
      <c r="I517"/>
      <c r="J517"/>
      <c r="K517"/>
      <c r="L517"/>
      <c r="M517"/>
    </row>
    <row r="518" spans="3:13" s="4" customFormat="1" ht="11.25" customHeight="1">
      <c r="C518"/>
      <c r="D518"/>
      <c r="E518"/>
      <c r="F518"/>
      <c r="G518"/>
      <c r="H518"/>
      <c r="I518"/>
      <c r="J518"/>
      <c r="K518"/>
      <c r="L518"/>
      <c r="M518"/>
    </row>
    <row r="519" spans="3:13" s="4" customFormat="1" ht="11.25" customHeight="1">
      <c r="C519"/>
      <c r="D519"/>
      <c r="E519"/>
      <c r="F519"/>
      <c r="G519"/>
      <c r="H519"/>
      <c r="I519"/>
      <c r="J519"/>
      <c r="K519"/>
      <c r="L519"/>
      <c r="M519"/>
    </row>
    <row r="520" spans="3:13" s="4" customFormat="1" ht="11.25" customHeight="1">
      <c r="C520"/>
      <c r="D520"/>
      <c r="E520"/>
      <c r="F520"/>
      <c r="G520"/>
      <c r="H520"/>
      <c r="I520"/>
      <c r="J520"/>
      <c r="K520"/>
      <c r="L520"/>
      <c r="M520"/>
    </row>
    <row r="521" spans="3:13" s="4" customFormat="1" ht="11.25" customHeight="1">
      <c r="C521"/>
      <c r="D521"/>
      <c r="E521"/>
      <c r="F521"/>
      <c r="G521"/>
      <c r="H521"/>
      <c r="I521"/>
      <c r="J521"/>
      <c r="K521"/>
      <c r="L521"/>
      <c r="M521"/>
    </row>
    <row r="522" spans="3:13" s="4" customFormat="1" ht="11.25" customHeight="1">
      <c r="C522"/>
      <c r="D522"/>
      <c r="E522"/>
      <c r="F522"/>
      <c r="G522"/>
      <c r="H522"/>
      <c r="I522"/>
      <c r="J522"/>
      <c r="K522"/>
      <c r="L522"/>
      <c r="M522"/>
    </row>
    <row r="523" spans="3:13" s="4" customFormat="1" ht="11.25" customHeight="1">
      <c r="C523"/>
      <c r="D523"/>
      <c r="E523"/>
      <c r="F523"/>
      <c r="G523"/>
      <c r="H523"/>
      <c r="I523"/>
      <c r="J523"/>
      <c r="K523"/>
      <c r="L523"/>
      <c r="M523"/>
    </row>
    <row r="524" spans="3:13" s="4" customFormat="1" ht="11.25" customHeight="1">
      <c r="C524"/>
      <c r="D524"/>
      <c r="E524"/>
      <c r="F524"/>
      <c r="G524"/>
      <c r="H524"/>
      <c r="I524"/>
      <c r="J524"/>
      <c r="K524"/>
      <c r="L524"/>
      <c r="M524"/>
    </row>
    <row r="525" spans="3:13" s="4" customFormat="1" ht="11.25" customHeight="1">
      <c r="C525"/>
      <c r="D525"/>
      <c r="E525"/>
      <c r="F525"/>
      <c r="G525"/>
      <c r="H525"/>
      <c r="I525"/>
      <c r="J525"/>
      <c r="K525"/>
      <c r="L525"/>
      <c r="M525"/>
    </row>
    <row r="526" spans="3:13" s="4" customFormat="1" ht="11.25" customHeight="1">
      <c r="C526"/>
      <c r="D526"/>
      <c r="E526"/>
      <c r="F526"/>
      <c r="G526"/>
      <c r="H526"/>
      <c r="I526"/>
      <c r="J526"/>
      <c r="K526"/>
      <c r="L526"/>
      <c r="M526"/>
    </row>
    <row r="527" spans="3:13" s="4" customFormat="1" ht="11.25" customHeight="1">
      <c r="C527"/>
      <c r="D527"/>
      <c r="E527"/>
      <c r="F527"/>
      <c r="G527"/>
      <c r="H527"/>
      <c r="I527"/>
      <c r="J527"/>
      <c r="K527"/>
      <c r="L527"/>
      <c r="M527"/>
    </row>
    <row r="528" spans="3:13" s="4" customFormat="1" ht="11.25" customHeight="1">
      <c r="C528"/>
      <c r="D528"/>
      <c r="E528"/>
      <c r="F528"/>
      <c r="G528"/>
      <c r="H528"/>
      <c r="I528"/>
      <c r="J528"/>
      <c r="K528"/>
      <c r="L528"/>
      <c r="M528"/>
    </row>
    <row r="529" spans="3:13" s="4" customFormat="1" ht="11.25" customHeight="1">
      <c r="C529"/>
      <c r="D529"/>
      <c r="E529"/>
      <c r="F529"/>
      <c r="G529"/>
      <c r="H529"/>
      <c r="I529"/>
      <c r="J529"/>
      <c r="K529"/>
      <c r="L529"/>
      <c r="M529"/>
    </row>
    <row r="530" spans="3:13" s="4" customFormat="1" ht="11.25" customHeight="1">
      <c r="C530"/>
      <c r="D530"/>
      <c r="E530"/>
      <c r="F530"/>
      <c r="G530"/>
      <c r="H530"/>
      <c r="I530"/>
      <c r="J530"/>
      <c r="K530"/>
      <c r="L530"/>
      <c r="M530"/>
    </row>
    <row r="531" spans="3:13" s="4" customFormat="1" ht="11.25" customHeight="1">
      <c r="C531"/>
      <c r="D531"/>
      <c r="E531"/>
      <c r="F531"/>
      <c r="G531"/>
      <c r="H531"/>
      <c r="I531"/>
      <c r="J531"/>
      <c r="K531"/>
      <c r="L531"/>
      <c r="M531"/>
    </row>
    <row r="532" spans="3:13" s="4" customFormat="1" ht="11.25" customHeight="1">
      <c r="C532"/>
      <c r="D532"/>
      <c r="E532"/>
      <c r="F532"/>
      <c r="G532"/>
      <c r="H532"/>
      <c r="I532"/>
      <c r="J532"/>
      <c r="K532"/>
      <c r="L532"/>
      <c r="M532"/>
    </row>
    <row r="533" spans="3:13" s="4" customFormat="1" ht="11.25" customHeight="1">
      <c r="C533"/>
      <c r="D533"/>
      <c r="E533"/>
      <c r="F533"/>
      <c r="G533"/>
      <c r="H533"/>
      <c r="I533"/>
      <c r="J533"/>
      <c r="K533"/>
      <c r="L533"/>
      <c r="M533"/>
    </row>
    <row r="534" spans="3:13" s="4" customFormat="1" ht="11.25" customHeight="1">
      <c r="C534"/>
      <c r="D534"/>
      <c r="E534"/>
      <c r="F534"/>
      <c r="G534"/>
      <c r="H534"/>
      <c r="I534"/>
      <c r="J534"/>
      <c r="K534"/>
      <c r="L534"/>
      <c r="M534"/>
    </row>
    <row r="535" spans="3:13" s="4" customFormat="1" ht="11.25" customHeight="1">
      <c r="C535"/>
      <c r="D535"/>
      <c r="E535"/>
      <c r="F535"/>
      <c r="G535"/>
      <c r="H535"/>
      <c r="I535"/>
      <c r="J535"/>
      <c r="K535"/>
      <c r="L535"/>
      <c r="M535"/>
    </row>
    <row r="536" spans="3:13" s="4" customFormat="1" ht="11.25" customHeight="1">
      <c r="C536"/>
      <c r="D536"/>
      <c r="E536"/>
      <c r="F536"/>
      <c r="G536"/>
      <c r="H536"/>
      <c r="I536"/>
      <c r="J536"/>
      <c r="K536"/>
      <c r="L536"/>
      <c r="M536"/>
    </row>
    <row r="537" spans="3:13" s="4" customFormat="1" ht="11.25" customHeight="1">
      <c r="C537"/>
      <c r="D537"/>
      <c r="E537"/>
      <c r="F537"/>
      <c r="G537"/>
      <c r="H537"/>
      <c r="I537"/>
      <c r="J537"/>
      <c r="K537"/>
      <c r="L537"/>
      <c r="M537"/>
    </row>
    <row r="538" spans="3:13" s="4" customFormat="1" ht="11.25" customHeight="1">
      <c r="C538"/>
      <c r="D538"/>
      <c r="E538"/>
      <c r="F538"/>
      <c r="G538"/>
      <c r="H538"/>
      <c r="I538"/>
      <c r="J538"/>
      <c r="K538"/>
      <c r="L538"/>
      <c r="M538"/>
    </row>
    <row r="539" spans="3:13" s="4" customFormat="1" ht="11.25" customHeight="1">
      <c r="C539"/>
      <c r="D539"/>
      <c r="E539"/>
      <c r="F539"/>
      <c r="G539"/>
      <c r="H539"/>
      <c r="I539"/>
      <c r="J539"/>
      <c r="K539"/>
      <c r="L539"/>
      <c r="M539"/>
    </row>
    <row r="540" spans="3:13" s="4" customFormat="1" ht="11.25" customHeight="1">
      <c r="C540"/>
      <c r="D540"/>
      <c r="E540"/>
      <c r="F540"/>
      <c r="G540"/>
      <c r="H540"/>
      <c r="I540"/>
      <c r="J540"/>
      <c r="K540"/>
      <c r="L540"/>
      <c r="M540"/>
    </row>
    <row r="541" spans="3:13" s="4" customFormat="1" ht="11.25" customHeight="1">
      <c r="C541"/>
      <c r="D541"/>
      <c r="E541"/>
      <c r="F541"/>
      <c r="G541"/>
      <c r="H541"/>
      <c r="I541"/>
      <c r="J541"/>
      <c r="K541"/>
      <c r="L541"/>
      <c r="M541"/>
    </row>
    <row r="542" spans="3:13" s="4" customFormat="1" ht="11.25" customHeight="1">
      <c r="C542"/>
      <c r="D542"/>
      <c r="E542"/>
      <c r="F542"/>
      <c r="G542"/>
      <c r="H542"/>
      <c r="I542"/>
      <c r="J542"/>
      <c r="K542"/>
      <c r="L542"/>
      <c r="M542"/>
    </row>
    <row r="543" spans="3:13" s="4" customFormat="1" ht="11.25" customHeight="1">
      <c r="C543"/>
      <c r="D543"/>
      <c r="E543"/>
      <c r="F543"/>
      <c r="G543"/>
      <c r="H543"/>
      <c r="I543"/>
      <c r="J543"/>
      <c r="K543"/>
      <c r="L543"/>
      <c r="M543"/>
    </row>
    <row r="544" spans="3:13" s="4" customFormat="1" ht="11.25" customHeight="1">
      <c r="C544"/>
      <c r="D544"/>
      <c r="E544"/>
      <c r="F544"/>
      <c r="G544"/>
      <c r="H544"/>
      <c r="I544"/>
      <c r="J544"/>
      <c r="K544"/>
      <c r="L544"/>
      <c r="M544"/>
    </row>
    <row r="545" spans="3:13" s="4" customFormat="1" ht="11.25" customHeight="1">
      <c r="C545"/>
      <c r="D545"/>
      <c r="E545"/>
      <c r="F545"/>
      <c r="G545"/>
      <c r="H545"/>
      <c r="I545"/>
      <c r="J545"/>
      <c r="K545"/>
      <c r="L545"/>
      <c r="M545"/>
    </row>
    <row r="546" spans="3:13" s="4" customFormat="1" ht="11.25" customHeight="1">
      <c r="C546"/>
      <c r="D546"/>
      <c r="E546"/>
      <c r="F546"/>
      <c r="G546"/>
      <c r="H546"/>
      <c r="I546"/>
      <c r="J546"/>
      <c r="K546"/>
      <c r="L546"/>
      <c r="M546"/>
    </row>
    <row r="547" spans="3:13" s="4" customFormat="1" ht="11.25" customHeight="1">
      <c r="C547"/>
      <c r="D547"/>
      <c r="E547"/>
      <c r="F547"/>
      <c r="G547"/>
      <c r="H547"/>
      <c r="I547"/>
      <c r="J547"/>
      <c r="K547"/>
      <c r="L547"/>
      <c r="M547"/>
    </row>
    <row r="548" spans="3:13" s="4" customFormat="1" ht="11.25" customHeight="1">
      <c r="C548"/>
      <c r="D548"/>
      <c r="E548"/>
      <c r="F548"/>
      <c r="G548"/>
      <c r="H548"/>
      <c r="I548"/>
      <c r="J548"/>
      <c r="K548"/>
      <c r="L548"/>
      <c r="M548"/>
    </row>
    <row r="549" spans="3:13" s="4" customFormat="1" ht="11.25" customHeight="1">
      <c r="C549"/>
      <c r="D549"/>
      <c r="E549"/>
      <c r="F549"/>
      <c r="G549"/>
      <c r="H549"/>
      <c r="I549"/>
      <c r="J549"/>
      <c r="K549"/>
      <c r="L549"/>
      <c r="M549"/>
    </row>
    <row r="550" spans="3:13" s="4" customFormat="1" ht="11.25" customHeight="1">
      <c r="C550"/>
      <c r="D550"/>
      <c r="E550"/>
      <c r="F550"/>
      <c r="G550"/>
      <c r="H550"/>
      <c r="I550"/>
      <c r="J550"/>
      <c r="K550"/>
      <c r="L550"/>
      <c r="M550"/>
    </row>
    <row r="551" spans="3:13" s="4" customFormat="1" ht="11.25" customHeight="1">
      <c r="C551"/>
      <c r="D551"/>
      <c r="E551"/>
      <c r="F551"/>
      <c r="G551"/>
      <c r="H551"/>
      <c r="I551"/>
      <c r="J551"/>
      <c r="K551"/>
      <c r="L551"/>
      <c r="M551"/>
    </row>
    <row r="552" spans="3:13" s="4" customFormat="1" ht="11.25" customHeight="1">
      <c r="C552"/>
      <c r="D552"/>
      <c r="E552"/>
      <c r="F552"/>
      <c r="G552"/>
      <c r="H552"/>
      <c r="I552"/>
      <c r="J552"/>
      <c r="K552"/>
      <c r="L552"/>
      <c r="M552"/>
    </row>
    <row r="553" spans="3:13" s="4" customFormat="1" ht="11.25" customHeight="1">
      <c r="C553"/>
      <c r="D553"/>
      <c r="E553"/>
      <c r="F553"/>
      <c r="G553"/>
      <c r="H553"/>
      <c r="I553"/>
      <c r="J553"/>
      <c r="K553"/>
      <c r="L553"/>
      <c r="M553"/>
    </row>
    <row r="554" spans="3:13" s="4" customFormat="1" ht="11.25" customHeight="1">
      <c r="C554"/>
      <c r="D554"/>
      <c r="E554"/>
      <c r="F554"/>
      <c r="G554"/>
      <c r="H554"/>
      <c r="I554"/>
      <c r="J554"/>
      <c r="K554"/>
      <c r="L554"/>
      <c r="M554"/>
    </row>
    <row r="555" spans="3:13" s="4" customFormat="1" ht="11.25" customHeight="1">
      <c r="C555"/>
      <c r="D555"/>
      <c r="E555"/>
      <c r="F555"/>
      <c r="G555"/>
      <c r="H555"/>
      <c r="I555"/>
      <c r="J555"/>
      <c r="K555"/>
      <c r="L555"/>
      <c r="M555"/>
    </row>
    <row r="556" spans="3:13" s="4" customFormat="1" ht="11.25" customHeight="1">
      <c r="C556"/>
      <c r="D556"/>
      <c r="E556"/>
      <c r="F556"/>
      <c r="G556"/>
      <c r="H556"/>
      <c r="I556"/>
      <c r="J556"/>
      <c r="K556"/>
      <c r="L556"/>
      <c r="M556"/>
    </row>
    <row r="557" spans="3:13" s="4" customFormat="1" ht="11.25" customHeight="1">
      <c r="C557"/>
      <c r="D557"/>
      <c r="E557"/>
      <c r="F557"/>
      <c r="G557"/>
      <c r="H557"/>
      <c r="I557"/>
      <c r="J557"/>
      <c r="K557"/>
      <c r="L557"/>
      <c r="M557"/>
    </row>
    <row r="558" spans="3:13" s="4" customFormat="1" ht="11.25" customHeight="1">
      <c r="C558"/>
      <c r="D558"/>
      <c r="E558"/>
      <c r="F558"/>
      <c r="G558"/>
      <c r="H558"/>
      <c r="I558"/>
      <c r="J558"/>
      <c r="K558"/>
      <c r="L558"/>
      <c r="M558"/>
    </row>
    <row r="559" spans="3:13" s="4" customFormat="1" ht="11.25" customHeight="1">
      <c r="C559"/>
      <c r="D559"/>
      <c r="E559"/>
      <c r="F559"/>
      <c r="G559"/>
      <c r="H559"/>
      <c r="I559"/>
      <c r="J559"/>
      <c r="K559"/>
      <c r="L559"/>
      <c r="M559"/>
    </row>
    <row r="560" spans="3:13" s="4" customFormat="1" ht="11.25" customHeight="1">
      <c r="C560"/>
      <c r="D560"/>
      <c r="E560"/>
      <c r="F560"/>
      <c r="G560"/>
      <c r="H560"/>
      <c r="I560"/>
      <c r="J560"/>
      <c r="K560"/>
      <c r="L560"/>
      <c r="M560"/>
    </row>
    <row r="561" spans="3:13" s="4" customFormat="1" ht="11.25" customHeight="1">
      <c r="C561"/>
      <c r="D561"/>
      <c r="E561"/>
      <c r="F561"/>
      <c r="G561"/>
      <c r="H561"/>
      <c r="I561"/>
      <c r="J561"/>
      <c r="K561"/>
      <c r="L561"/>
      <c r="M561"/>
    </row>
    <row r="562" spans="3:13" s="4" customFormat="1" ht="11.25" customHeight="1">
      <c r="C562"/>
      <c r="D562"/>
      <c r="E562"/>
      <c r="F562"/>
      <c r="G562"/>
      <c r="H562"/>
      <c r="I562"/>
      <c r="J562"/>
      <c r="K562"/>
      <c r="L562"/>
      <c r="M562"/>
    </row>
    <row r="563" spans="3:13" s="4" customFormat="1" ht="11.25" customHeight="1">
      <c r="C563"/>
      <c r="D563"/>
      <c r="E563"/>
      <c r="F563"/>
      <c r="G563"/>
      <c r="H563"/>
      <c r="I563"/>
      <c r="J563"/>
      <c r="K563"/>
      <c r="L563"/>
      <c r="M563"/>
    </row>
    <row r="564" spans="3:13" s="4" customFormat="1" ht="11.25" customHeight="1">
      <c r="C564"/>
      <c r="D564"/>
      <c r="E564"/>
      <c r="F564"/>
      <c r="G564"/>
      <c r="H564"/>
      <c r="I564"/>
      <c r="J564"/>
      <c r="K564"/>
      <c r="L564"/>
      <c r="M564"/>
    </row>
    <row r="565" spans="3:13" s="4" customFormat="1" ht="11.25" customHeight="1">
      <c r="C565"/>
      <c r="D565"/>
      <c r="E565"/>
      <c r="F565"/>
      <c r="G565"/>
      <c r="H565"/>
      <c r="I565"/>
      <c r="J565"/>
      <c r="K565"/>
      <c r="L565"/>
      <c r="M565"/>
    </row>
    <row r="566" spans="3:13" s="4" customFormat="1" ht="11.25" customHeight="1">
      <c r="C566"/>
      <c r="D566"/>
      <c r="E566"/>
      <c r="F566"/>
      <c r="G566"/>
      <c r="H566"/>
      <c r="I566"/>
      <c r="J566"/>
      <c r="K566"/>
      <c r="L566"/>
      <c r="M566"/>
    </row>
    <row r="567" spans="3:13" s="4" customFormat="1" ht="11.25" customHeight="1">
      <c r="C567"/>
      <c r="D567"/>
      <c r="E567"/>
      <c r="F567"/>
      <c r="G567"/>
      <c r="H567"/>
      <c r="I567"/>
      <c r="J567"/>
      <c r="K567"/>
      <c r="L567"/>
      <c r="M567"/>
    </row>
    <row r="568" spans="3:13" s="4" customFormat="1" ht="11.25" customHeight="1">
      <c r="C568"/>
      <c r="D568"/>
      <c r="E568"/>
      <c r="F568"/>
      <c r="G568"/>
      <c r="H568"/>
      <c r="I568"/>
      <c r="J568"/>
      <c r="K568"/>
      <c r="L568"/>
      <c r="M568"/>
    </row>
    <row r="569" spans="3:13" s="4" customFormat="1" ht="11.25" customHeight="1">
      <c r="C569"/>
      <c r="D569"/>
      <c r="E569"/>
      <c r="F569"/>
      <c r="G569"/>
      <c r="H569"/>
      <c r="I569"/>
      <c r="J569"/>
      <c r="K569"/>
      <c r="L569"/>
      <c r="M569"/>
    </row>
    <row r="570" spans="3:13" s="4" customFormat="1" ht="11.25" customHeight="1">
      <c r="C570"/>
      <c r="D570"/>
      <c r="E570"/>
      <c r="F570"/>
      <c r="G570"/>
      <c r="H570"/>
      <c r="I570"/>
      <c r="J570"/>
      <c r="K570"/>
      <c r="L570"/>
      <c r="M570"/>
    </row>
    <row r="571" spans="3:13" s="4" customFormat="1" ht="11.25" customHeight="1">
      <c r="C571"/>
      <c r="D571"/>
      <c r="E571"/>
      <c r="F571"/>
      <c r="G571"/>
      <c r="H571"/>
      <c r="I571"/>
      <c r="J571"/>
      <c r="K571"/>
      <c r="L571"/>
      <c r="M571"/>
    </row>
    <row r="572" spans="3:13" s="4" customFormat="1" ht="11.25" customHeight="1">
      <c r="C572"/>
      <c r="D572"/>
      <c r="E572"/>
      <c r="F572"/>
      <c r="G572"/>
      <c r="H572"/>
      <c r="I572"/>
      <c r="J572"/>
      <c r="K572"/>
      <c r="L572"/>
      <c r="M572"/>
    </row>
    <row r="573" spans="3:13" s="4" customFormat="1" ht="11.25" customHeight="1">
      <c r="C573"/>
      <c r="D573"/>
      <c r="E573"/>
      <c r="F573"/>
      <c r="G573"/>
      <c r="H573"/>
      <c r="I573"/>
      <c r="J573"/>
      <c r="K573"/>
      <c r="L573"/>
      <c r="M573"/>
    </row>
    <row r="574" spans="3:13" s="4" customFormat="1" ht="11.25" customHeight="1">
      <c r="C574"/>
      <c r="D574"/>
      <c r="E574"/>
      <c r="F574"/>
      <c r="G574"/>
      <c r="H574"/>
      <c r="I574"/>
      <c r="J574"/>
      <c r="K574"/>
      <c r="L574"/>
      <c r="M574"/>
    </row>
    <row r="575" spans="3:13" s="4" customFormat="1" ht="11.25" customHeight="1">
      <c r="C575"/>
      <c r="D575"/>
      <c r="E575"/>
      <c r="F575"/>
      <c r="G575"/>
      <c r="H575"/>
      <c r="I575"/>
      <c r="J575"/>
      <c r="K575"/>
      <c r="L575"/>
      <c r="M575"/>
    </row>
    <row r="576" spans="3:13" s="4" customFormat="1" ht="11.25" customHeight="1">
      <c r="C576"/>
      <c r="D576"/>
      <c r="E576"/>
      <c r="F576"/>
      <c r="G576"/>
      <c r="H576"/>
      <c r="I576"/>
      <c r="J576"/>
      <c r="K576"/>
      <c r="L576"/>
      <c r="M576"/>
    </row>
    <row r="577" spans="3:13" s="4" customFormat="1" ht="11.25" customHeight="1">
      <c r="C577"/>
      <c r="D577"/>
      <c r="E577"/>
      <c r="F577"/>
      <c r="G577"/>
      <c r="H577"/>
      <c r="I577"/>
      <c r="J577"/>
      <c r="K577"/>
      <c r="L577"/>
      <c r="M577"/>
    </row>
    <row r="578" spans="3:13" s="4" customFormat="1" ht="11.25" customHeight="1">
      <c r="C578"/>
      <c r="D578"/>
      <c r="E578"/>
      <c r="F578"/>
      <c r="G578"/>
      <c r="H578"/>
      <c r="I578"/>
      <c r="J578"/>
      <c r="K578"/>
      <c r="L578"/>
      <c r="M578"/>
    </row>
    <row r="579" spans="3:13" s="4" customFormat="1" ht="11.25" customHeight="1">
      <c r="C579"/>
      <c r="D579"/>
      <c r="E579"/>
      <c r="F579"/>
      <c r="G579"/>
      <c r="H579"/>
      <c r="I579"/>
      <c r="J579"/>
      <c r="K579"/>
      <c r="L579"/>
      <c r="M579"/>
    </row>
    <row r="580" spans="3:13" s="4" customFormat="1" ht="11.25" customHeight="1">
      <c r="C580"/>
      <c r="D580"/>
      <c r="E580"/>
      <c r="F580"/>
      <c r="G580"/>
      <c r="H580"/>
      <c r="I580"/>
      <c r="J580"/>
      <c r="K580"/>
      <c r="L580"/>
      <c r="M580"/>
    </row>
    <row r="581" spans="3:13" s="4" customFormat="1" ht="11.25" customHeight="1">
      <c r="C581"/>
      <c r="D581"/>
      <c r="E581"/>
      <c r="F581"/>
      <c r="G581"/>
      <c r="H581"/>
      <c r="I581"/>
      <c r="J581"/>
      <c r="K581"/>
      <c r="L581"/>
      <c r="M581"/>
    </row>
    <row r="582" spans="3:13" s="4" customFormat="1" ht="11.25" customHeight="1">
      <c r="C582"/>
      <c r="D582"/>
      <c r="E582"/>
      <c r="F582"/>
      <c r="G582"/>
      <c r="H582"/>
      <c r="I582"/>
      <c r="J582"/>
      <c r="K582"/>
      <c r="L582"/>
      <c r="M582"/>
    </row>
    <row r="583" spans="3:13" s="4" customFormat="1" ht="11.25" customHeight="1">
      <c r="C583"/>
      <c r="D583"/>
      <c r="E583"/>
      <c r="F583"/>
      <c r="G583"/>
      <c r="H583"/>
      <c r="I583"/>
      <c r="J583"/>
      <c r="K583"/>
      <c r="L583"/>
      <c r="M583"/>
    </row>
    <row r="584" spans="3:13" s="4" customFormat="1" ht="11.25" customHeight="1">
      <c r="C584"/>
      <c r="D584"/>
      <c r="E584"/>
      <c r="F584"/>
      <c r="G584"/>
      <c r="H584"/>
      <c r="I584"/>
      <c r="J584"/>
      <c r="K584"/>
      <c r="L584"/>
      <c r="M584"/>
    </row>
    <row r="585" spans="3:13" s="4" customFormat="1" ht="11.25" customHeight="1">
      <c r="C585"/>
      <c r="D585"/>
      <c r="E585"/>
      <c r="F585"/>
      <c r="G585"/>
      <c r="H585"/>
      <c r="I585"/>
      <c r="J585"/>
      <c r="K585"/>
      <c r="L585"/>
      <c r="M585"/>
    </row>
    <row r="586" spans="3:13" s="4" customFormat="1" ht="11.25" customHeight="1">
      <c r="C586"/>
      <c r="D586"/>
      <c r="E586"/>
      <c r="F586"/>
      <c r="G586"/>
      <c r="H586"/>
      <c r="I586"/>
      <c r="J586"/>
      <c r="K586"/>
      <c r="L586"/>
      <c r="M586"/>
    </row>
    <row r="587" spans="3:13" s="4" customFormat="1" ht="11.25" customHeight="1">
      <c r="C587"/>
      <c r="D587"/>
      <c r="E587"/>
      <c r="F587"/>
      <c r="G587"/>
      <c r="H587"/>
      <c r="I587"/>
      <c r="J587"/>
      <c r="K587"/>
      <c r="L587"/>
      <c r="M587"/>
    </row>
    <row r="588" spans="3:13" s="4" customFormat="1" ht="11.25" customHeight="1">
      <c r="C588"/>
      <c r="D588"/>
      <c r="E588"/>
      <c r="F588"/>
      <c r="G588"/>
      <c r="H588"/>
      <c r="I588"/>
      <c r="J588"/>
      <c r="K588"/>
      <c r="L588"/>
      <c r="M588"/>
    </row>
    <row r="589" spans="3:13" s="4" customFormat="1" ht="11.25" customHeight="1">
      <c r="C589"/>
      <c r="D589"/>
      <c r="E589"/>
      <c r="F589"/>
      <c r="G589"/>
      <c r="H589"/>
      <c r="I589"/>
      <c r="J589"/>
      <c r="K589"/>
      <c r="L589"/>
      <c r="M589"/>
    </row>
    <row r="590" spans="3:13" s="4" customFormat="1" ht="11.25" customHeight="1">
      <c r="C590"/>
      <c r="D590"/>
      <c r="E590"/>
      <c r="F590"/>
      <c r="G590"/>
      <c r="H590"/>
      <c r="I590"/>
      <c r="J590"/>
      <c r="K590"/>
      <c r="L590"/>
      <c r="M590"/>
    </row>
    <row r="591" spans="3:13" s="4" customFormat="1" ht="11.25" customHeight="1">
      <c r="C591"/>
      <c r="D591"/>
      <c r="E591"/>
      <c r="F591"/>
      <c r="G591"/>
      <c r="H591"/>
      <c r="I591"/>
      <c r="J591"/>
      <c r="K591"/>
      <c r="L591"/>
      <c r="M591"/>
    </row>
    <row r="592" spans="3:13" s="4" customFormat="1" ht="11.25" customHeight="1">
      <c r="C592"/>
      <c r="D592"/>
      <c r="E592"/>
      <c r="F592"/>
      <c r="G592"/>
      <c r="H592"/>
      <c r="I592"/>
      <c r="J592"/>
      <c r="K592"/>
      <c r="L592"/>
      <c r="M592"/>
    </row>
    <row r="593" spans="3:13" s="4" customFormat="1" ht="11.25" customHeight="1">
      <c r="C593"/>
      <c r="D593"/>
      <c r="E593"/>
      <c r="F593"/>
      <c r="G593"/>
      <c r="H593"/>
      <c r="I593"/>
      <c r="J593"/>
      <c r="K593"/>
      <c r="L593"/>
      <c r="M593"/>
    </row>
    <row r="594" spans="3:13" s="4" customFormat="1" ht="11.25" customHeight="1">
      <c r="C594"/>
      <c r="D594"/>
      <c r="E594"/>
      <c r="F594"/>
      <c r="G594"/>
      <c r="H594"/>
      <c r="I594"/>
      <c r="J594"/>
      <c r="K594"/>
      <c r="L594"/>
      <c r="M594"/>
    </row>
    <row r="595" spans="3:13" s="4" customFormat="1" ht="11.25" customHeight="1">
      <c r="C595"/>
      <c r="D595"/>
      <c r="E595"/>
      <c r="F595"/>
      <c r="G595"/>
      <c r="H595"/>
      <c r="I595"/>
      <c r="J595"/>
      <c r="K595"/>
      <c r="L595"/>
      <c r="M595"/>
    </row>
    <row r="596" spans="3:13" s="4" customFormat="1" ht="11.25" customHeight="1">
      <c r="C596"/>
      <c r="D596"/>
      <c r="E596"/>
      <c r="F596"/>
      <c r="G596"/>
      <c r="H596"/>
      <c r="I596"/>
      <c r="J596"/>
      <c r="K596"/>
      <c r="L596"/>
      <c r="M596"/>
    </row>
    <row r="597" spans="3:13" s="4" customFormat="1" ht="11.25" customHeight="1">
      <c r="C597"/>
      <c r="D597"/>
      <c r="E597"/>
      <c r="F597"/>
      <c r="G597"/>
      <c r="H597"/>
      <c r="I597"/>
      <c r="J597"/>
      <c r="K597"/>
      <c r="L597"/>
      <c r="M597"/>
    </row>
    <row r="598" spans="3:13" s="4" customFormat="1" ht="11.25" customHeight="1">
      <c r="C598"/>
      <c r="D598"/>
      <c r="E598"/>
      <c r="F598"/>
      <c r="G598"/>
      <c r="H598"/>
      <c r="I598"/>
      <c r="J598"/>
      <c r="K598"/>
      <c r="L598"/>
      <c r="M598"/>
    </row>
    <row r="599" spans="3:13" s="4" customFormat="1" ht="11.25" customHeight="1">
      <c r="C599"/>
      <c r="D599"/>
      <c r="E599"/>
      <c r="F599"/>
      <c r="G599"/>
      <c r="H599"/>
      <c r="I599"/>
      <c r="J599"/>
      <c r="K599"/>
      <c r="L599"/>
      <c r="M599"/>
    </row>
    <row r="600" spans="3:13" s="4" customFormat="1" ht="11.25" customHeight="1">
      <c r="C600"/>
      <c r="D600"/>
      <c r="E600"/>
      <c r="F600"/>
      <c r="G600"/>
      <c r="H600"/>
      <c r="I600"/>
      <c r="J600"/>
      <c r="K600"/>
      <c r="L600"/>
      <c r="M600"/>
    </row>
    <row r="601" spans="3:13" s="4" customFormat="1" ht="11.25" customHeight="1">
      <c r="C601"/>
      <c r="D601"/>
      <c r="E601"/>
      <c r="F601"/>
      <c r="G601"/>
      <c r="H601"/>
      <c r="I601"/>
      <c r="J601"/>
      <c r="K601"/>
      <c r="L601"/>
      <c r="M601"/>
    </row>
    <row r="602" spans="3:13" s="4" customFormat="1" ht="11.25" customHeight="1">
      <c r="C602"/>
      <c r="D602"/>
      <c r="E602"/>
      <c r="F602"/>
      <c r="G602"/>
      <c r="H602"/>
      <c r="I602"/>
      <c r="J602"/>
      <c r="K602"/>
      <c r="L602"/>
      <c r="M602"/>
    </row>
    <row r="603" spans="3:13" s="4" customFormat="1" ht="11.25" customHeight="1">
      <c r="C603"/>
      <c r="D603"/>
      <c r="E603"/>
      <c r="F603"/>
      <c r="G603"/>
      <c r="H603"/>
      <c r="I603"/>
      <c r="J603"/>
      <c r="K603"/>
      <c r="L603"/>
      <c r="M603"/>
    </row>
    <row r="604" spans="3:13" s="4" customFormat="1" ht="11.25" customHeight="1">
      <c r="C604"/>
      <c r="D604"/>
      <c r="E604"/>
      <c r="F604"/>
      <c r="G604"/>
      <c r="H604"/>
      <c r="I604"/>
      <c r="J604"/>
      <c r="K604"/>
      <c r="L604"/>
      <c r="M604"/>
    </row>
    <row r="605" spans="3:13" s="4" customFormat="1" ht="11.25" customHeight="1">
      <c r="C605"/>
      <c r="D605"/>
      <c r="E605"/>
      <c r="F605"/>
      <c r="G605"/>
      <c r="H605"/>
      <c r="I605"/>
      <c r="J605"/>
      <c r="K605"/>
      <c r="L605"/>
      <c r="M605"/>
    </row>
    <row r="606" spans="3:13" s="4" customFormat="1" ht="11.25" customHeight="1">
      <c r="C606"/>
      <c r="D606"/>
      <c r="E606"/>
      <c r="F606"/>
      <c r="G606"/>
      <c r="H606"/>
      <c r="I606"/>
      <c r="J606"/>
      <c r="K606"/>
      <c r="L606"/>
      <c r="M606"/>
    </row>
    <row r="607" spans="3:13" s="4" customFormat="1" ht="11.25" customHeight="1">
      <c r="C607"/>
      <c r="D607"/>
      <c r="E607"/>
      <c r="F607"/>
      <c r="G607"/>
      <c r="H607"/>
      <c r="I607"/>
      <c r="J607"/>
      <c r="K607"/>
      <c r="L607"/>
      <c r="M607"/>
    </row>
    <row r="608" spans="3:13" s="4" customFormat="1" ht="11.25" customHeight="1">
      <c r="C608"/>
      <c r="D608"/>
      <c r="E608"/>
      <c r="F608"/>
      <c r="G608"/>
      <c r="H608"/>
      <c r="I608"/>
      <c r="J608"/>
      <c r="K608"/>
      <c r="L608"/>
      <c r="M608"/>
    </row>
    <row r="609" spans="3:13" s="4" customFormat="1" ht="11.25" customHeight="1">
      <c r="C609"/>
      <c r="D609"/>
      <c r="E609"/>
      <c r="F609"/>
      <c r="G609"/>
      <c r="H609"/>
      <c r="I609"/>
      <c r="J609"/>
      <c r="K609"/>
      <c r="L609"/>
      <c r="M609"/>
    </row>
    <row r="610" spans="3:13" s="4" customFormat="1" ht="11.25" customHeight="1">
      <c r="C610"/>
      <c r="D610"/>
      <c r="E610"/>
      <c r="F610"/>
      <c r="G610"/>
      <c r="H610"/>
      <c r="I610"/>
      <c r="J610"/>
      <c r="K610"/>
      <c r="L610"/>
      <c r="M610"/>
    </row>
    <row r="611" spans="3:13" s="4" customFormat="1" ht="11.25" customHeight="1">
      <c r="C611"/>
      <c r="D611"/>
      <c r="E611"/>
      <c r="F611"/>
      <c r="G611"/>
      <c r="H611"/>
      <c r="I611"/>
      <c r="J611"/>
      <c r="K611"/>
      <c r="L611"/>
      <c r="M611"/>
    </row>
    <row r="612" spans="3:13" s="4" customFormat="1" ht="11.25" customHeight="1">
      <c r="C612"/>
      <c r="D612"/>
      <c r="E612"/>
      <c r="F612"/>
      <c r="G612"/>
      <c r="H612"/>
      <c r="I612"/>
      <c r="J612"/>
      <c r="K612"/>
      <c r="L612"/>
      <c r="M612"/>
    </row>
    <row r="613" spans="3:13" s="4" customFormat="1" ht="11.25" customHeight="1">
      <c r="C613"/>
      <c r="D613"/>
      <c r="E613"/>
      <c r="F613"/>
      <c r="G613"/>
      <c r="H613"/>
      <c r="I613"/>
      <c r="J613"/>
      <c r="K613"/>
      <c r="L613"/>
      <c r="M613"/>
    </row>
    <row r="614" spans="3:13" s="4" customFormat="1" ht="11.25" customHeight="1">
      <c r="C614"/>
      <c r="D614"/>
      <c r="E614"/>
      <c r="F614"/>
      <c r="G614"/>
      <c r="H614"/>
      <c r="I614"/>
      <c r="J614"/>
      <c r="K614"/>
      <c r="L614"/>
      <c r="M614"/>
    </row>
    <row r="615" spans="3:13" s="4" customFormat="1" ht="11.25" customHeight="1">
      <c r="C615"/>
      <c r="D615"/>
      <c r="E615"/>
      <c r="F615"/>
      <c r="G615"/>
      <c r="H615"/>
      <c r="I615"/>
      <c r="J615"/>
      <c r="K615"/>
      <c r="L615"/>
      <c r="M615"/>
    </row>
    <row r="616" spans="3:13" s="4" customFormat="1" ht="11.25" customHeight="1">
      <c r="C616"/>
      <c r="D616"/>
      <c r="E616"/>
      <c r="F616"/>
      <c r="G616"/>
      <c r="H616"/>
      <c r="I616"/>
      <c r="J616"/>
      <c r="K616"/>
      <c r="L616"/>
      <c r="M616"/>
    </row>
    <row r="617" spans="3:13" s="4" customFormat="1" ht="11.25" customHeight="1">
      <c r="C617"/>
      <c r="D617"/>
      <c r="E617"/>
      <c r="F617"/>
      <c r="G617"/>
      <c r="H617"/>
      <c r="I617"/>
      <c r="J617"/>
      <c r="K617"/>
      <c r="L617"/>
      <c r="M617"/>
    </row>
    <row r="618" spans="3:13" s="4" customFormat="1" ht="11.25" customHeight="1">
      <c r="C618"/>
      <c r="D618"/>
      <c r="E618"/>
      <c r="F618"/>
      <c r="G618"/>
      <c r="H618"/>
      <c r="I618"/>
      <c r="J618"/>
      <c r="K618"/>
      <c r="L618"/>
      <c r="M618"/>
    </row>
    <row r="619" spans="3:13" s="4" customFormat="1" ht="11.25" customHeight="1">
      <c r="C619"/>
      <c r="D619"/>
      <c r="E619"/>
      <c r="F619"/>
      <c r="G619"/>
      <c r="H619"/>
      <c r="I619"/>
      <c r="J619"/>
      <c r="K619"/>
      <c r="L619"/>
      <c r="M619"/>
    </row>
    <row r="620" spans="3:13" s="4" customFormat="1" ht="11.25" customHeight="1">
      <c r="C620"/>
      <c r="D620"/>
      <c r="E620"/>
      <c r="F620"/>
      <c r="G620"/>
      <c r="H620"/>
      <c r="I620"/>
      <c r="J620"/>
      <c r="K620"/>
      <c r="L620"/>
      <c r="M620"/>
    </row>
    <row r="621" spans="3:13" s="4" customFormat="1" ht="11.25" customHeight="1">
      <c r="C621"/>
      <c r="D621"/>
      <c r="E621"/>
      <c r="F621"/>
      <c r="G621"/>
      <c r="H621"/>
      <c r="I621"/>
      <c r="J621"/>
      <c r="K621"/>
      <c r="L621"/>
      <c r="M621"/>
    </row>
    <row r="622" spans="3:13" s="4" customFormat="1" ht="11.25" customHeight="1">
      <c r="C622"/>
      <c r="D622"/>
      <c r="E622"/>
      <c r="F622"/>
      <c r="G622"/>
      <c r="H622"/>
      <c r="I622"/>
      <c r="J622"/>
      <c r="K622"/>
      <c r="L622"/>
      <c r="M622"/>
    </row>
    <row r="623" spans="3:13" s="4" customFormat="1" ht="11.25" customHeight="1">
      <c r="C623"/>
      <c r="D623"/>
      <c r="E623"/>
      <c r="F623"/>
      <c r="G623"/>
      <c r="H623"/>
      <c r="I623"/>
      <c r="J623"/>
      <c r="K623"/>
      <c r="L623"/>
      <c r="M623"/>
    </row>
    <row r="624" spans="3:13" s="4" customFormat="1" ht="11.25" customHeight="1">
      <c r="C624"/>
      <c r="D624"/>
      <c r="E624"/>
      <c r="F624"/>
      <c r="G624"/>
      <c r="H624"/>
      <c r="I624"/>
      <c r="J624"/>
      <c r="K624"/>
      <c r="L624"/>
      <c r="M624"/>
    </row>
    <row r="625" spans="3:13" s="4" customFormat="1" ht="11.25" customHeight="1">
      <c r="C625"/>
      <c r="D625"/>
      <c r="E625"/>
      <c r="F625"/>
      <c r="G625"/>
      <c r="H625"/>
      <c r="I625"/>
      <c r="J625"/>
      <c r="K625"/>
      <c r="L625"/>
      <c r="M625"/>
    </row>
    <row r="626" spans="3:13" s="4" customFormat="1" ht="11.25" customHeight="1">
      <c r="C626"/>
      <c r="D626"/>
      <c r="E626"/>
      <c r="F626"/>
      <c r="G626"/>
      <c r="H626"/>
      <c r="I626"/>
      <c r="J626"/>
      <c r="K626"/>
      <c r="L626"/>
      <c r="M626"/>
    </row>
    <row r="627" spans="3:13" s="4" customFormat="1" ht="11.25" customHeight="1">
      <c r="C627"/>
      <c r="D627"/>
      <c r="E627"/>
      <c r="F627"/>
      <c r="G627"/>
      <c r="H627"/>
      <c r="I627"/>
      <c r="J627"/>
      <c r="K627"/>
      <c r="L627"/>
      <c r="M627"/>
    </row>
    <row r="628" spans="3:13" s="4" customFormat="1" ht="11.25" customHeight="1">
      <c r="C628"/>
      <c r="D628"/>
      <c r="E628"/>
      <c r="F628"/>
      <c r="G628"/>
      <c r="H628"/>
      <c r="I628"/>
      <c r="J628"/>
      <c r="K628"/>
      <c r="L628"/>
      <c r="M628"/>
    </row>
    <row r="629" spans="3:13" s="4" customFormat="1" ht="11.25" customHeight="1">
      <c r="C629"/>
      <c r="D629"/>
      <c r="E629"/>
      <c r="F629"/>
      <c r="G629"/>
      <c r="H629"/>
      <c r="I629"/>
      <c r="J629"/>
      <c r="K629"/>
      <c r="L629"/>
      <c r="M629"/>
    </row>
    <row r="630" spans="3:13" s="4" customFormat="1" ht="11.25" customHeight="1">
      <c r="C630"/>
      <c r="D630"/>
      <c r="E630"/>
      <c r="F630"/>
      <c r="G630"/>
      <c r="H630"/>
      <c r="I630"/>
      <c r="J630"/>
      <c r="K630"/>
      <c r="L630"/>
      <c r="M630"/>
    </row>
    <row r="631" spans="3:13" s="4" customFormat="1" ht="11.25" customHeight="1">
      <c r="C631"/>
      <c r="D631"/>
      <c r="E631"/>
      <c r="F631"/>
      <c r="G631"/>
      <c r="H631"/>
      <c r="I631"/>
      <c r="J631"/>
      <c r="K631"/>
      <c r="L631"/>
      <c r="M631"/>
    </row>
    <row r="632" spans="3:13" s="4" customFormat="1" ht="11.25" customHeight="1">
      <c r="C632"/>
      <c r="D632"/>
      <c r="E632"/>
      <c r="F632"/>
      <c r="G632"/>
      <c r="H632"/>
      <c r="I632"/>
      <c r="J632"/>
      <c r="K632"/>
      <c r="L632"/>
      <c r="M632"/>
    </row>
    <row r="633" spans="3:13" s="4" customFormat="1" ht="11.25" customHeight="1">
      <c r="C633"/>
      <c r="D633"/>
      <c r="E633"/>
      <c r="F633"/>
      <c r="G633"/>
      <c r="H633"/>
      <c r="I633"/>
      <c r="J633"/>
      <c r="K633"/>
      <c r="L633"/>
      <c r="M633"/>
    </row>
    <row r="634" spans="3:13" s="4" customFormat="1" ht="11.25" customHeight="1">
      <c r="C634"/>
      <c r="D634"/>
      <c r="E634"/>
      <c r="F634"/>
      <c r="G634"/>
      <c r="H634"/>
      <c r="I634"/>
      <c r="J634"/>
      <c r="K634"/>
      <c r="L634"/>
      <c r="M634"/>
    </row>
    <row r="635" spans="3:13" s="4" customFormat="1" ht="11.25" customHeight="1">
      <c r="C635"/>
      <c r="D635"/>
      <c r="E635"/>
      <c r="F635"/>
      <c r="G635"/>
      <c r="H635"/>
      <c r="I635"/>
      <c r="J635"/>
      <c r="K635"/>
      <c r="L635"/>
      <c r="M635"/>
    </row>
    <row r="636" spans="3:13" s="4" customFormat="1" ht="11.25" customHeight="1">
      <c r="C636"/>
      <c r="D636"/>
      <c r="E636"/>
      <c r="F636"/>
      <c r="G636"/>
      <c r="H636"/>
      <c r="I636"/>
      <c r="J636"/>
      <c r="K636"/>
      <c r="L636"/>
      <c r="M636"/>
    </row>
    <row r="637" spans="3:13" s="4" customFormat="1" ht="11.25" customHeight="1">
      <c r="C637"/>
      <c r="D637"/>
      <c r="E637"/>
      <c r="F637"/>
      <c r="G637"/>
      <c r="H637"/>
      <c r="I637"/>
      <c r="J637"/>
      <c r="K637"/>
      <c r="L637"/>
      <c r="M637"/>
    </row>
    <row r="638" spans="3:13" s="4" customFormat="1" ht="11.25" customHeight="1">
      <c r="C638"/>
      <c r="D638"/>
      <c r="E638"/>
      <c r="F638"/>
      <c r="G638"/>
      <c r="H638"/>
      <c r="I638"/>
      <c r="J638"/>
      <c r="K638"/>
      <c r="L638"/>
      <c r="M638"/>
    </row>
    <row r="639" spans="3:13" s="4" customFormat="1" ht="11.25" customHeight="1">
      <c r="C639"/>
      <c r="D639"/>
      <c r="E639"/>
      <c r="F639"/>
      <c r="G639"/>
      <c r="H639"/>
      <c r="I639"/>
      <c r="J639"/>
      <c r="K639"/>
      <c r="L639"/>
      <c r="M639"/>
    </row>
    <row r="640" spans="3:13" s="4" customFormat="1" ht="11.25" customHeight="1">
      <c r="C640"/>
      <c r="D640"/>
      <c r="E640"/>
      <c r="F640"/>
      <c r="G640"/>
      <c r="H640"/>
      <c r="I640"/>
      <c r="J640"/>
      <c r="K640"/>
      <c r="L640"/>
      <c r="M640"/>
    </row>
    <row r="641" spans="3:13" s="4" customFormat="1" ht="11.25" customHeight="1">
      <c r="C641"/>
      <c r="D641"/>
      <c r="E641"/>
      <c r="F641"/>
      <c r="G641"/>
      <c r="H641"/>
      <c r="I641"/>
      <c r="J641"/>
      <c r="K641"/>
      <c r="L641"/>
      <c r="M641"/>
    </row>
    <row r="642" spans="3:13" s="4" customFormat="1" ht="11.25" customHeight="1">
      <c r="C642"/>
      <c r="D642"/>
      <c r="E642"/>
      <c r="F642"/>
      <c r="G642"/>
      <c r="H642"/>
      <c r="I642"/>
      <c r="J642"/>
      <c r="K642"/>
      <c r="L642"/>
      <c r="M642"/>
    </row>
    <row r="643" spans="3:13" s="4" customFormat="1" ht="11.25" customHeight="1">
      <c r="C643"/>
      <c r="D643"/>
      <c r="E643"/>
      <c r="F643"/>
      <c r="G643"/>
      <c r="H643"/>
      <c r="I643"/>
      <c r="J643"/>
      <c r="K643"/>
      <c r="L643"/>
      <c r="M643"/>
    </row>
    <row r="644" spans="3:13" s="4" customFormat="1" ht="11.25" customHeight="1">
      <c r="C644"/>
      <c r="D644"/>
      <c r="E644"/>
      <c r="F644"/>
      <c r="G644"/>
      <c r="H644"/>
      <c r="I644"/>
      <c r="J644"/>
      <c r="K644"/>
      <c r="L644"/>
      <c r="M644"/>
    </row>
    <row r="645" spans="3:13" s="4" customFormat="1" ht="11.25" customHeight="1">
      <c r="C645"/>
      <c r="D645"/>
      <c r="E645"/>
      <c r="F645"/>
      <c r="G645"/>
      <c r="H645"/>
      <c r="I645"/>
      <c r="J645"/>
      <c r="K645"/>
      <c r="L645"/>
      <c r="M645"/>
    </row>
    <row r="646" spans="3:13" s="4" customFormat="1" ht="11.25" customHeight="1">
      <c r="C646"/>
      <c r="D646"/>
      <c r="E646"/>
      <c r="F646"/>
      <c r="G646"/>
      <c r="H646"/>
      <c r="I646"/>
      <c r="J646"/>
      <c r="K646"/>
      <c r="L646"/>
      <c r="M646"/>
    </row>
    <row r="647" spans="3:13" s="4" customFormat="1" ht="11.25" customHeight="1">
      <c r="C647"/>
      <c r="D647"/>
      <c r="E647"/>
      <c r="F647"/>
      <c r="G647"/>
      <c r="H647"/>
      <c r="I647"/>
      <c r="J647"/>
      <c r="K647"/>
      <c r="L647"/>
      <c r="M647"/>
    </row>
    <row r="648" spans="3:13" s="4" customFormat="1" ht="11.25" customHeight="1">
      <c r="C648"/>
      <c r="D648"/>
      <c r="E648"/>
      <c r="F648"/>
      <c r="G648"/>
      <c r="H648"/>
      <c r="I648"/>
      <c r="J648"/>
      <c r="K648"/>
      <c r="L648"/>
      <c r="M648"/>
    </row>
    <row r="649" spans="3:13" s="4" customFormat="1" ht="11.25" customHeight="1">
      <c r="C649"/>
      <c r="D649"/>
      <c r="E649"/>
      <c r="F649"/>
      <c r="G649"/>
      <c r="H649"/>
      <c r="I649"/>
      <c r="J649"/>
      <c r="K649"/>
      <c r="L649"/>
      <c r="M649"/>
    </row>
    <row r="650" spans="3:13" s="4" customFormat="1" ht="11.25" customHeight="1">
      <c r="C650"/>
      <c r="D650"/>
      <c r="E650"/>
      <c r="F650"/>
      <c r="G650"/>
      <c r="H650"/>
      <c r="I650"/>
      <c r="J650"/>
      <c r="K650"/>
      <c r="L650"/>
      <c r="M650"/>
    </row>
    <row r="651" spans="3:13" s="4" customFormat="1" ht="11.25" customHeight="1">
      <c r="C651"/>
      <c r="D651"/>
      <c r="E651"/>
      <c r="F651"/>
      <c r="G651"/>
      <c r="H651"/>
      <c r="I651"/>
      <c r="J651"/>
      <c r="K651"/>
      <c r="L651"/>
      <c r="M651"/>
    </row>
    <row r="652" spans="3:13" s="4" customFormat="1" ht="11.25" customHeight="1">
      <c r="C652"/>
      <c r="D652"/>
      <c r="E652"/>
      <c r="F652"/>
      <c r="G652"/>
      <c r="H652"/>
      <c r="I652"/>
      <c r="J652"/>
      <c r="K652"/>
      <c r="L652"/>
      <c r="M652"/>
    </row>
    <row r="653" spans="3:13" s="4" customFormat="1" ht="11.25" customHeight="1">
      <c r="C653"/>
      <c r="D653"/>
      <c r="E653"/>
      <c r="F653"/>
      <c r="G653"/>
      <c r="H653"/>
      <c r="I653"/>
      <c r="J653"/>
      <c r="K653"/>
      <c r="L653"/>
      <c r="M653"/>
    </row>
    <row r="654" spans="3:13" s="4" customFormat="1" ht="11.25" customHeight="1">
      <c r="C654"/>
      <c r="D654"/>
      <c r="E654"/>
      <c r="F654"/>
      <c r="G654"/>
      <c r="H654"/>
      <c r="I654"/>
      <c r="J654"/>
      <c r="K654"/>
      <c r="L654"/>
      <c r="M654"/>
    </row>
    <row r="655" spans="3:13" s="4" customFormat="1" ht="11.25" customHeight="1">
      <c r="C655"/>
      <c r="D655"/>
      <c r="E655"/>
      <c r="F655"/>
      <c r="G655"/>
      <c r="H655"/>
      <c r="I655"/>
      <c r="J655"/>
      <c r="K655"/>
      <c r="L655"/>
      <c r="M655"/>
    </row>
    <row r="656" spans="3:13" s="4" customFormat="1" ht="11.25" customHeight="1">
      <c r="C656"/>
      <c r="D656"/>
      <c r="E656"/>
      <c r="F656"/>
      <c r="G656"/>
      <c r="H656"/>
      <c r="I656"/>
      <c r="J656"/>
      <c r="K656"/>
      <c r="L656"/>
      <c r="M656"/>
    </row>
    <row r="657" spans="3:13" s="4" customFormat="1" ht="11.25" customHeight="1">
      <c r="C657"/>
      <c r="D657"/>
      <c r="E657"/>
      <c r="F657"/>
      <c r="G657"/>
      <c r="H657"/>
      <c r="I657"/>
      <c r="J657"/>
      <c r="K657"/>
      <c r="L657"/>
      <c r="M657"/>
    </row>
    <row r="658" spans="3:13" s="4" customFormat="1" ht="11.25" customHeight="1">
      <c r="C658"/>
      <c r="D658"/>
      <c r="E658"/>
      <c r="F658"/>
      <c r="G658"/>
      <c r="H658"/>
      <c r="I658"/>
      <c r="J658"/>
      <c r="K658"/>
      <c r="L658"/>
      <c r="M658"/>
    </row>
    <row r="659" spans="3:13" s="4" customFormat="1" ht="11.25" customHeight="1">
      <c r="C659"/>
      <c r="D659"/>
      <c r="E659"/>
      <c r="F659"/>
      <c r="G659"/>
      <c r="H659"/>
      <c r="I659"/>
      <c r="J659"/>
      <c r="K659"/>
      <c r="L659"/>
      <c r="M659"/>
    </row>
    <row r="660" spans="3:13" s="4" customFormat="1" ht="11.25" customHeight="1">
      <c r="C660"/>
      <c r="D660"/>
      <c r="E660"/>
      <c r="F660"/>
      <c r="G660"/>
      <c r="H660"/>
      <c r="I660"/>
      <c r="J660"/>
      <c r="K660"/>
      <c r="L660"/>
      <c r="M660"/>
    </row>
    <row r="661" spans="3:13" s="4" customFormat="1" ht="11.25" customHeight="1">
      <c r="C661"/>
      <c r="D661"/>
      <c r="E661"/>
      <c r="F661"/>
      <c r="G661"/>
      <c r="H661"/>
      <c r="I661"/>
      <c r="J661"/>
      <c r="K661"/>
      <c r="L661"/>
      <c r="M661"/>
    </row>
    <row r="662" spans="3:13" s="4" customFormat="1" ht="11.25" customHeight="1">
      <c r="C662"/>
      <c r="D662"/>
      <c r="E662"/>
      <c r="F662"/>
      <c r="G662"/>
      <c r="H662"/>
      <c r="I662"/>
      <c r="J662"/>
      <c r="K662"/>
      <c r="L662"/>
      <c r="M662"/>
    </row>
    <row r="663" spans="3:13" s="4" customFormat="1" ht="11.25" customHeight="1">
      <c r="C663"/>
      <c r="D663"/>
      <c r="E663"/>
      <c r="F663"/>
      <c r="G663"/>
      <c r="H663"/>
      <c r="I663"/>
      <c r="J663"/>
      <c r="K663"/>
      <c r="L663"/>
      <c r="M663"/>
    </row>
    <row r="664" spans="3:13" s="4" customFormat="1" ht="11.25" customHeight="1">
      <c r="C664"/>
      <c r="D664"/>
      <c r="E664"/>
      <c r="F664"/>
      <c r="G664"/>
      <c r="H664"/>
      <c r="I664"/>
      <c r="J664"/>
      <c r="K664"/>
      <c r="L664"/>
      <c r="M664"/>
    </row>
    <row r="665" spans="3:13" s="4" customFormat="1" ht="11.25" customHeight="1">
      <c r="C665"/>
      <c r="D665"/>
      <c r="E665"/>
      <c r="F665"/>
      <c r="G665"/>
      <c r="H665"/>
      <c r="I665"/>
      <c r="J665"/>
      <c r="K665"/>
      <c r="L665"/>
      <c r="M665"/>
    </row>
    <row r="666" spans="3:13" s="4" customFormat="1" ht="11.25" customHeight="1">
      <c r="C666"/>
      <c r="D666"/>
      <c r="E666"/>
      <c r="F666"/>
      <c r="G666"/>
      <c r="H666"/>
      <c r="I666"/>
      <c r="J666"/>
      <c r="K666"/>
      <c r="L666"/>
      <c r="M666"/>
    </row>
    <row r="667" spans="3:13" s="4" customFormat="1" ht="11.25" customHeight="1">
      <c r="C667"/>
      <c r="D667"/>
      <c r="E667"/>
      <c r="F667"/>
      <c r="G667"/>
      <c r="H667"/>
      <c r="I667"/>
      <c r="J667"/>
      <c r="K667"/>
      <c r="L667"/>
      <c r="M667"/>
    </row>
    <row r="668" spans="3:13" s="4" customFormat="1" ht="11.25" customHeight="1">
      <c r="C668"/>
      <c r="D668"/>
      <c r="E668"/>
      <c r="F668"/>
      <c r="G668"/>
      <c r="H668"/>
      <c r="I668"/>
      <c r="J668"/>
      <c r="K668"/>
      <c r="L668"/>
      <c r="M668"/>
    </row>
    <row r="669" spans="3:13" s="4" customFormat="1" ht="11.25" customHeight="1">
      <c r="C669"/>
      <c r="D669"/>
      <c r="E669"/>
      <c r="F669"/>
      <c r="G669"/>
      <c r="H669"/>
      <c r="I669"/>
      <c r="J669"/>
      <c r="K669"/>
      <c r="L669"/>
      <c r="M669"/>
    </row>
    <row r="670" spans="3:13" s="4" customFormat="1" ht="11.25" customHeight="1">
      <c r="C670"/>
      <c r="D670"/>
      <c r="E670"/>
      <c r="F670"/>
      <c r="G670"/>
      <c r="H670"/>
      <c r="I670"/>
      <c r="J670"/>
      <c r="K670"/>
      <c r="L670"/>
      <c r="M670"/>
    </row>
    <row r="671" spans="3:13" s="4" customFormat="1" ht="11.25" customHeight="1">
      <c r="C671"/>
      <c r="D671"/>
      <c r="E671"/>
      <c r="F671"/>
      <c r="G671"/>
      <c r="H671"/>
      <c r="I671"/>
      <c r="J671"/>
      <c r="K671"/>
      <c r="L671"/>
      <c r="M671"/>
    </row>
    <row r="672" spans="3:13" s="4" customFormat="1" ht="11.25" customHeight="1">
      <c r="C672"/>
      <c r="D672"/>
      <c r="E672"/>
      <c r="F672"/>
      <c r="G672"/>
      <c r="H672"/>
      <c r="I672"/>
      <c r="J672"/>
      <c r="K672"/>
      <c r="L672"/>
      <c r="M672"/>
    </row>
    <row r="673" spans="3:13" s="4" customFormat="1" ht="11.25" customHeight="1">
      <c r="C673"/>
      <c r="D673"/>
      <c r="E673"/>
      <c r="F673"/>
      <c r="G673"/>
      <c r="H673"/>
      <c r="I673"/>
      <c r="J673"/>
      <c r="K673"/>
      <c r="L673"/>
      <c r="M673"/>
    </row>
    <row r="674" spans="3:13" s="4" customFormat="1" ht="11.25" customHeight="1">
      <c r="C674"/>
      <c r="D674"/>
      <c r="E674"/>
      <c r="F674"/>
      <c r="G674"/>
      <c r="H674"/>
      <c r="I674"/>
      <c r="J674"/>
      <c r="K674"/>
      <c r="L674"/>
      <c r="M674"/>
    </row>
    <row r="675" spans="3:13" s="4" customFormat="1" ht="11.25" customHeight="1">
      <c r="C675"/>
      <c r="D675"/>
      <c r="E675"/>
      <c r="F675"/>
      <c r="G675"/>
      <c r="H675"/>
      <c r="I675"/>
      <c r="J675"/>
      <c r="K675"/>
      <c r="L675"/>
      <c r="M675"/>
    </row>
    <row r="676" spans="3:13" s="4" customFormat="1" ht="11.25" customHeight="1">
      <c r="C676"/>
      <c r="D676"/>
      <c r="E676"/>
      <c r="F676"/>
      <c r="G676"/>
      <c r="H676"/>
      <c r="I676"/>
      <c r="J676"/>
      <c r="K676"/>
      <c r="L676"/>
      <c r="M676"/>
    </row>
    <row r="677" spans="3:13" s="4" customFormat="1" ht="11.25" customHeight="1">
      <c r="C677"/>
      <c r="D677"/>
      <c r="E677"/>
      <c r="F677"/>
      <c r="G677"/>
      <c r="H677"/>
      <c r="I677"/>
      <c r="J677"/>
      <c r="K677"/>
      <c r="L677"/>
      <c r="M677"/>
    </row>
    <row r="678" spans="3:13" s="4" customFormat="1" ht="11.25" customHeight="1">
      <c r="C678"/>
      <c r="D678"/>
      <c r="E678"/>
      <c r="F678"/>
      <c r="G678"/>
      <c r="H678"/>
      <c r="I678"/>
      <c r="J678"/>
      <c r="K678"/>
      <c r="L678"/>
      <c r="M678"/>
    </row>
    <row r="679" spans="3:13" s="4" customFormat="1" ht="11.25" customHeight="1">
      <c r="C679"/>
      <c r="D679"/>
      <c r="E679"/>
      <c r="F679"/>
      <c r="G679"/>
      <c r="H679"/>
      <c r="I679"/>
      <c r="J679"/>
      <c r="K679"/>
      <c r="L679"/>
      <c r="M679"/>
    </row>
    <row r="680" spans="3:13" s="4" customFormat="1" ht="11.25" customHeight="1">
      <c r="C680"/>
      <c r="D680"/>
      <c r="E680"/>
      <c r="F680"/>
      <c r="G680"/>
      <c r="H680"/>
      <c r="I680"/>
      <c r="J680"/>
      <c r="K680"/>
      <c r="L680"/>
      <c r="M680"/>
    </row>
    <row r="681" spans="3:13" s="4" customFormat="1" ht="11.25" customHeight="1">
      <c r="C681"/>
      <c r="D681"/>
      <c r="E681"/>
      <c r="F681"/>
      <c r="G681"/>
      <c r="H681"/>
      <c r="I681"/>
      <c r="J681"/>
      <c r="K681"/>
      <c r="L681"/>
      <c r="M681"/>
    </row>
    <row r="682" spans="3:13" s="4" customFormat="1" ht="11.25" customHeight="1">
      <c r="C682"/>
      <c r="D682"/>
      <c r="E682"/>
      <c r="F682"/>
      <c r="G682"/>
      <c r="H682"/>
      <c r="I682"/>
      <c r="J682"/>
      <c r="K682"/>
      <c r="L682"/>
      <c r="M682"/>
    </row>
    <row r="683" spans="3:13" s="4" customFormat="1" ht="11.25" customHeight="1">
      <c r="C683"/>
      <c r="D683"/>
      <c r="E683"/>
      <c r="F683"/>
      <c r="G683"/>
      <c r="H683"/>
      <c r="I683"/>
      <c r="J683"/>
      <c r="K683"/>
      <c r="L683"/>
      <c r="M683"/>
    </row>
    <row r="684" spans="3:13" s="4" customFormat="1" ht="11.25" customHeight="1">
      <c r="C684"/>
      <c r="D684"/>
      <c r="E684"/>
      <c r="F684"/>
      <c r="G684"/>
      <c r="H684"/>
      <c r="I684"/>
      <c r="J684"/>
      <c r="K684"/>
      <c r="L684"/>
      <c r="M684"/>
    </row>
    <row r="685" spans="3:13" s="4" customFormat="1" ht="11.25" customHeight="1">
      <c r="C685"/>
      <c r="D685"/>
      <c r="E685"/>
      <c r="F685"/>
      <c r="G685"/>
      <c r="H685"/>
      <c r="I685"/>
      <c r="J685"/>
      <c r="K685"/>
      <c r="L685"/>
      <c r="M685"/>
    </row>
    <row r="686" spans="3:13" s="4" customFormat="1" ht="11.25" customHeight="1">
      <c r="C686"/>
      <c r="D686"/>
      <c r="E686"/>
      <c r="F686"/>
      <c r="G686"/>
      <c r="H686"/>
      <c r="I686"/>
      <c r="J686"/>
      <c r="K686"/>
      <c r="L686"/>
      <c r="M686"/>
    </row>
    <row r="687" spans="3:13" s="4" customFormat="1" ht="11.25" customHeight="1">
      <c r="C687"/>
      <c r="D687"/>
      <c r="E687"/>
      <c r="F687"/>
      <c r="G687"/>
      <c r="H687"/>
      <c r="I687"/>
      <c r="J687"/>
      <c r="K687"/>
      <c r="L687"/>
      <c r="M687"/>
    </row>
    <row r="688" spans="3:13" s="4" customFormat="1" ht="11.25" customHeight="1">
      <c r="C688"/>
      <c r="D688"/>
      <c r="E688"/>
      <c r="F688"/>
      <c r="G688"/>
      <c r="H688"/>
      <c r="I688"/>
      <c r="J688"/>
      <c r="K688"/>
      <c r="L688"/>
      <c r="M688"/>
    </row>
    <row r="689" spans="3:13" s="4" customFormat="1" ht="11.25" customHeight="1">
      <c r="C689"/>
      <c r="D689"/>
      <c r="E689"/>
      <c r="F689"/>
      <c r="G689"/>
      <c r="H689"/>
      <c r="I689"/>
      <c r="J689"/>
      <c r="K689"/>
      <c r="L689"/>
      <c r="M689"/>
    </row>
    <row r="690" spans="3:13" s="4" customFormat="1" ht="11.25" customHeight="1">
      <c r="C690"/>
      <c r="D690"/>
      <c r="E690"/>
      <c r="F690"/>
      <c r="G690"/>
      <c r="H690"/>
      <c r="I690"/>
      <c r="J690"/>
      <c r="K690"/>
      <c r="L690"/>
      <c r="M690"/>
    </row>
    <row r="691" spans="3:13" s="4" customFormat="1" ht="11.25" customHeight="1">
      <c r="C691"/>
      <c r="D691"/>
      <c r="E691"/>
      <c r="F691"/>
      <c r="G691"/>
      <c r="H691"/>
      <c r="I691"/>
      <c r="J691"/>
      <c r="K691"/>
      <c r="L691"/>
      <c r="M691"/>
    </row>
    <row r="692" spans="3:13" s="4" customFormat="1" ht="11.25" customHeight="1">
      <c r="C692"/>
      <c r="D692"/>
      <c r="E692"/>
      <c r="F692"/>
      <c r="G692"/>
      <c r="H692"/>
      <c r="I692"/>
      <c r="J692"/>
      <c r="K692"/>
      <c r="L692"/>
      <c r="M692"/>
    </row>
    <row r="693" spans="3:13" s="4" customFormat="1" ht="11.25" customHeight="1">
      <c r="C693"/>
      <c r="D693"/>
      <c r="E693"/>
      <c r="F693"/>
      <c r="G693"/>
      <c r="H693"/>
      <c r="I693"/>
      <c r="J693"/>
      <c r="K693"/>
      <c r="L693"/>
      <c r="M693"/>
    </row>
    <row r="694" spans="3:13" s="4" customFormat="1" ht="11.25" customHeight="1">
      <c r="C694"/>
      <c r="D694"/>
      <c r="E694"/>
      <c r="F694"/>
      <c r="G694"/>
      <c r="H694"/>
      <c r="I694"/>
      <c r="J694"/>
      <c r="K694"/>
      <c r="L694"/>
      <c r="M694"/>
    </row>
    <row r="695" spans="3:13" s="4" customFormat="1" ht="11.25" customHeight="1">
      <c r="C695"/>
      <c r="D695"/>
      <c r="E695"/>
      <c r="F695"/>
      <c r="G695"/>
      <c r="H695"/>
      <c r="I695"/>
      <c r="J695"/>
      <c r="K695"/>
      <c r="L695"/>
      <c r="M695"/>
    </row>
    <row r="696" spans="3:13" s="4" customFormat="1" ht="11.25" customHeight="1">
      <c r="C696"/>
      <c r="D696"/>
      <c r="E696"/>
      <c r="F696"/>
      <c r="G696"/>
      <c r="H696"/>
      <c r="I696"/>
      <c r="J696"/>
      <c r="K696"/>
      <c r="L696"/>
      <c r="M696"/>
    </row>
    <row r="697" spans="3:13" s="4" customFormat="1" ht="11.25" customHeight="1">
      <c r="C697"/>
      <c r="D697"/>
      <c r="E697"/>
      <c r="F697"/>
      <c r="G697"/>
      <c r="H697"/>
      <c r="I697"/>
      <c r="J697"/>
      <c r="K697"/>
      <c r="L697"/>
      <c r="M697"/>
    </row>
    <row r="698" spans="3:13" s="4" customFormat="1" ht="11.25" customHeight="1">
      <c r="C698"/>
      <c r="D698"/>
      <c r="E698"/>
      <c r="F698"/>
      <c r="G698"/>
      <c r="H698"/>
      <c r="I698"/>
      <c r="J698"/>
      <c r="K698"/>
      <c r="L698"/>
      <c r="M698"/>
    </row>
    <row r="699" spans="3:13" s="4" customFormat="1" ht="11.25" customHeight="1">
      <c r="C699"/>
      <c r="D699"/>
      <c r="E699"/>
      <c r="F699"/>
      <c r="G699"/>
      <c r="H699"/>
      <c r="I699"/>
      <c r="J699"/>
      <c r="K699"/>
      <c r="L699"/>
      <c r="M699"/>
    </row>
    <row r="700" spans="3:13" s="4" customFormat="1" ht="11.25" customHeight="1">
      <c r="C700"/>
      <c r="D700"/>
      <c r="E700"/>
      <c r="F700"/>
      <c r="G700"/>
      <c r="H700"/>
      <c r="I700"/>
      <c r="J700"/>
      <c r="K700"/>
      <c r="L700"/>
      <c r="M700"/>
    </row>
    <row r="701" spans="3:13" s="4" customFormat="1" ht="11.25" customHeight="1">
      <c r="C701"/>
      <c r="D701"/>
      <c r="E701"/>
      <c r="F701"/>
      <c r="G701"/>
      <c r="H701"/>
      <c r="I701"/>
      <c r="J701"/>
      <c r="K701"/>
      <c r="L701"/>
      <c r="M701"/>
    </row>
    <row r="702" spans="3:13" s="4" customFormat="1" ht="11.25" customHeight="1">
      <c r="C702"/>
      <c r="D702"/>
      <c r="E702"/>
      <c r="F702"/>
      <c r="G702"/>
      <c r="H702"/>
      <c r="I702"/>
      <c r="J702"/>
      <c r="K702"/>
      <c r="L702"/>
      <c r="M702"/>
    </row>
    <row r="703" spans="3:13" s="4" customFormat="1" ht="11.25" customHeight="1">
      <c r="C703"/>
      <c r="D703"/>
      <c r="E703"/>
      <c r="F703"/>
      <c r="G703"/>
      <c r="H703"/>
      <c r="I703"/>
      <c r="J703"/>
      <c r="K703"/>
      <c r="L703"/>
      <c r="M703"/>
    </row>
    <row r="704" spans="3:13" s="4" customFormat="1" ht="11.25" customHeight="1">
      <c r="C704"/>
      <c r="D704"/>
      <c r="E704"/>
      <c r="F704"/>
      <c r="G704"/>
      <c r="H704"/>
      <c r="I704"/>
      <c r="J704"/>
      <c r="K704"/>
      <c r="L704"/>
      <c r="M704"/>
    </row>
    <row r="705" spans="3:13" s="4" customFormat="1" ht="11.25" customHeight="1">
      <c r="C705"/>
      <c r="D705"/>
      <c r="E705"/>
      <c r="F705"/>
      <c r="G705"/>
      <c r="H705"/>
      <c r="I705"/>
      <c r="J705"/>
      <c r="K705"/>
      <c r="L705"/>
      <c r="M705"/>
    </row>
    <row r="706" spans="3:13" s="4" customFormat="1" ht="11.25" customHeight="1">
      <c r="C706"/>
      <c r="D706"/>
      <c r="E706"/>
      <c r="F706"/>
      <c r="G706"/>
      <c r="H706"/>
      <c r="I706"/>
      <c r="J706"/>
      <c r="K706"/>
      <c r="L706"/>
      <c r="M706"/>
    </row>
    <row r="707" spans="3:13" s="4" customFormat="1" ht="11.25" customHeight="1">
      <c r="C707"/>
      <c r="D707"/>
      <c r="E707"/>
      <c r="F707"/>
      <c r="G707"/>
      <c r="H707"/>
      <c r="I707"/>
      <c r="J707"/>
      <c r="K707"/>
      <c r="L707"/>
      <c r="M707"/>
    </row>
    <row r="708" spans="3:13" s="4" customFormat="1" ht="11.25" customHeight="1">
      <c r="C708"/>
      <c r="D708"/>
      <c r="E708"/>
      <c r="F708"/>
      <c r="G708"/>
      <c r="H708"/>
      <c r="I708"/>
      <c r="J708"/>
      <c r="K708"/>
      <c r="L708"/>
      <c r="M708"/>
    </row>
    <row r="709" spans="3:13" s="4" customFormat="1" ht="11.25" customHeight="1">
      <c r="C709"/>
      <c r="D709"/>
      <c r="E709"/>
      <c r="F709"/>
      <c r="G709"/>
      <c r="H709"/>
      <c r="I709"/>
      <c r="J709"/>
      <c r="K709"/>
      <c r="L709"/>
      <c r="M709"/>
    </row>
    <row r="710" spans="3:13" s="4" customFormat="1" ht="11.25" customHeight="1">
      <c r="C710"/>
      <c r="D710"/>
      <c r="E710"/>
      <c r="F710"/>
      <c r="G710"/>
      <c r="H710"/>
      <c r="I710"/>
      <c r="J710"/>
      <c r="K710"/>
      <c r="L710"/>
      <c r="M710"/>
    </row>
    <row r="711" spans="3:13" s="4" customFormat="1" ht="11.25" customHeight="1">
      <c r="C711"/>
      <c r="D711"/>
      <c r="E711"/>
      <c r="F711"/>
      <c r="G711"/>
      <c r="H711"/>
      <c r="I711"/>
      <c r="J711"/>
      <c r="K711"/>
      <c r="L711"/>
      <c r="M711"/>
    </row>
    <row r="712" spans="3:13" s="4" customFormat="1" ht="11.25" customHeight="1">
      <c r="C712"/>
      <c r="D712"/>
      <c r="E712"/>
      <c r="F712"/>
      <c r="G712"/>
      <c r="H712"/>
      <c r="I712"/>
      <c r="J712"/>
      <c r="K712"/>
      <c r="L712"/>
      <c r="M712"/>
    </row>
    <row r="713" spans="3:13" s="4" customFormat="1" ht="11.25" customHeight="1">
      <c r="C713"/>
      <c r="D713"/>
      <c r="E713"/>
      <c r="F713"/>
      <c r="G713"/>
      <c r="H713"/>
      <c r="I713"/>
      <c r="J713"/>
      <c r="K713"/>
      <c r="L713"/>
      <c r="M713"/>
    </row>
    <row r="714" spans="3:13" s="4" customFormat="1" ht="11.25" customHeight="1">
      <c r="C714"/>
      <c r="D714"/>
      <c r="E714"/>
      <c r="F714"/>
      <c r="G714"/>
      <c r="H714"/>
      <c r="I714"/>
      <c r="J714"/>
      <c r="K714"/>
      <c r="L714"/>
      <c r="M714"/>
    </row>
    <row r="715" spans="3:13" s="4" customFormat="1" ht="11.25" customHeight="1">
      <c r="C715"/>
      <c r="D715"/>
      <c r="E715"/>
      <c r="F715"/>
      <c r="G715"/>
      <c r="H715"/>
      <c r="I715"/>
      <c r="J715"/>
      <c r="K715"/>
      <c r="L715"/>
      <c r="M715"/>
    </row>
    <row r="716" spans="3:13" s="4" customFormat="1" ht="11.25" customHeight="1">
      <c r="C716"/>
      <c r="D716"/>
      <c r="E716"/>
      <c r="F716"/>
      <c r="G716"/>
      <c r="H716"/>
      <c r="I716"/>
      <c r="J716"/>
      <c r="K716"/>
      <c r="L716"/>
      <c r="M716"/>
    </row>
    <row r="717" spans="3:13" s="4" customFormat="1" ht="11.25" customHeight="1">
      <c r="C717"/>
      <c r="D717"/>
      <c r="E717"/>
      <c r="F717"/>
      <c r="G717"/>
      <c r="H717"/>
      <c r="I717"/>
      <c r="J717"/>
      <c r="K717"/>
      <c r="L717"/>
      <c r="M717"/>
    </row>
    <row r="718" spans="3:13" s="4" customFormat="1" ht="11.25" customHeight="1">
      <c r="C718"/>
      <c r="D718"/>
      <c r="E718"/>
      <c r="F718"/>
      <c r="G718"/>
      <c r="H718"/>
      <c r="I718"/>
      <c r="J718"/>
      <c r="K718"/>
      <c r="L718"/>
      <c r="M718"/>
    </row>
    <row r="719" spans="3:13" s="4" customFormat="1" ht="11.25" customHeight="1">
      <c r="C719"/>
      <c r="D719"/>
      <c r="E719"/>
      <c r="F719"/>
      <c r="G719"/>
      <c r="H719"/>
      <c r="I719"/>
      <c r="J719"/>
      <c r="K719"/>
      <c r="L719"/>
      <c r="M719"/>
    </row>
    <row r="720" spans="3:13" s="4" customFormat="1" ht="11.25" customHeight="1">
      <c r="C720"/>
      <c r="D720"/>
      <c r="E720"/>
      <c r="F720"/>
      <c r="G720"/>
      <c r="H720"/>
      <c r="I720"/>
      <c r="J720"/>
      <c r="K720"/>
      <c r="L720"/>
      <c r="M720"/>
    </row>
    <row r="721" spans="3:13" s="4" customFormat="1" ht="11.25" customHeight="1">
      <c r="C721"/>
      <c r="D721"/>
      <c r="E721"/>
      <c r="F721"/>
      <c r="G721"/>
      <c r="H721"/>
      <c r="I721"/>
      <c r="J721"/>
      <c r="K721"/>
      <c r="L721"/>
      <c r="M721"/>
    </row>
    <row r="722" spans="3:13" s="4" customFormat="1" ht="11.25" customHeight="1">
      <c r="C722"/>
      <c r="D722"/>
      <c r="E722"/>
      <c r="F722"/>
      <c r="G722"/>
      <c r="H722"/>
      <c r="I722"/>
      <c r="J722"/>
      <c r="K722"/>
      <c r="L722"/>
      <c r="M722"/>
    </row>
    <row r="723" spans="3:13" s="4" customFormat="1" ht="11.25" customHeight="1">
      <c r="C723"/>
      <c r="D723"/>
      <c r="E723"/>
      <c r="F723"/>
      <c r="G723"/>
      <c r="H723"/>
      <c r="I723"/>
      <c r="J723"/>
      <c r="K723"/>
      <c r="L723"/>
      <c r="M723"/>
    </row>
    <row r="724" spans="3:13" s="4" customFormat="1" ht="11.25" customHeight="1">
      <c r="C724"/>
      <c r="D724"/>
      <c r="E724"/>
      <c r="F724"/>
      <c r="G724"/>
      <c r="H724"/>
      <c r="I724"/>
      <c r="J724"/>
      <c r="K724"/>
      <c r="L724"/>
      <c r="M724"/>
    </row>
    <row r="725" spans="3:13" s="4" customFormat="1" ht="11.25" customHeight="1">
      <c r="C725"/>
      <c r="D725"/>
      <c r="E725"/>
      <c r="F725"/>
      <c r="G725"/>
      <c r="H725"/>
      <c r="I725"/>
      <c r="J725"/>
      <c r="K725"/>
      <c r="L725"/>
      <c r="M725"/>
    </row>
    <row r="726" spans="3:13" s="4" customFormat="1" ht="11.25" customHeight="1">
      <c r="C726"/>
      <c r="D726"/>
      <c r="E726"/>
      <c r="F726"/>
      <c r="G726"/>
      <c r="H726"/>
      <c r="I726"/>
      <c r="J726"/>
      <c r="K726"/>
      <c r="L726"/>
      <c r="M726"/>
    </row>
    <row r="727" spans="3:13" s="4" customFormat="1" ht="11.25" customHeight="1">
      <c r="C727"/>
      <c r="D727"/>
      <c r="E727"/>
      <c r="F727"/>
      <c r="G727"/>
      <c r="H727"/>
      <c r="I727"/>
      <c r="J727"/>
      <c r="K727"/>
      <c r="L727"/>
      <c r="M727"/>
    </row>
    <row r="728" spans="3:13" s="4" customFormat="1" ht="11.25" customHeight="1">
      <c r="C728"/>
      <c r="D728"/>
      <c r="E728"/>
      <c r="F728"/>
      <c r="G728"/>
      <c r="H728"/>
      <c r="I728"/>
      <c r="J728"/>
      <c r="K728"/>
      <c r="L728"/>
      <c r="M728"/>
    </row>
    <row r="729" spans="3:13" s="4" customFormat="1" ht="11.25" customHeight="1">
      <c r="C729"/>
      <c r="D729"/>
      <c r="E729"/>
      <c r="F729"/>
      <c r="G729"/>
      <c r="H729"/>
      <c r="I729"/>
      <c r="J729"/>
      <c r="K729"/>
      <c r="L729"/>
      <c r="M729"/>
    </row>
    <row r="730" spans="3:13" s="4" customFormat="1" ht="11.25" customHeight="1">
      <c r="C730"/>
      <c r="D730"/>
      <c r="E730"/>
      <c r="F730"/>
      <c r="G730"/>
      <c r="H730"/>
      <c r="I730"/>
      <c r="J730"/>
      <c r="K730"/>
      <c r="L730"/>
      <c r="M730"/>
    </row>
    <row r="731" spans="3:13" s="4" customFormat="1" ht="11.25" customHeight="1">
      <c r="C731"/>
      <c r="D731"/>
      <c r="E731"/>
      <c r="F731"/>
      <c r="G731"/>
      <c r="H731"/>
      <c r="I731"/>
      <c r="J731"/>
      <c r="K731"/>
      <c r="L731"/>
      <c r="M731"/>
    </row>
    <row r="732" spans="3:13" s="4" customFormat="1" ht="11.25" customHeight="1">
      <c r="C732"/>
      <c r="D732"/>
      <c r="E732"/>
      <c r="F732"/>
      <c r="G732"/>
      <c r="H732"/>
      <c r="I732"/>
      <c r="J732"/>
      <c r="K732"/>
      <c r="L732"/>
      <c r="M732"/>
    </row>
    <row r="733" spans="3:13" s="4" customFormat="1" ht="11.25" customHeight="1">
      <c r="C733"/>
      <c r="D733"/>
      <c r="E733"/>
      <c r="F733"/>
      <c r="G733"/>
      <c r="H733"/>
      <c r="I733"/>
      <c r="J733"/>
      <c r="K733"/>
      <c r="L733"/>
      <c r="M733"/>
    </row>
    <row r="734" spans="3:13" s="4" customFormat="1" ht="11.25" customHeight="1">
      <c r="C734"/>
      <c r="D734"/>
      <c r="E734"/>
      <c r="F734"/>
      <c r="G734"/>
      <c r="H734"/>
      <c r="I734"/>
      <c r="J734"/>
      <c r="K734"/>
      <c r="L734"/>
      <c r="M734"/>
    </row>
    <row r="735" spans="3:13" s="4" customFormat="1" ht="11.25" customHeight="1">
      <c r="C735"/>
      <c r="D735"/>
      <c r="E735"/>
      <c r="F735"/>
      <c r="G735"/>
      <c r="H735"/>
      <c r="I735"/>
      <c r="J735"/>
      <c r="K735"/>
      <c r="L735"/>
      <c r="M735"/>
    </row>
    <row r="736" spans="3:13" s="4" customFormat="1" ht="11.25" customHeight="1">
      <c r="C736"/>
      <c r="D736"/>
      <c r="E736"/>
      <c r="F736"/>
      <c r="G736"/>
      <c r="H736"/>
      <c r="I736"/>
      <c r="J736"/>
      <c r="K736"/>
      <c r="L736"/>
      <c r="M736"/>
    </row>
    <row r="737" spans="3:13" s="4" customFormat="1" ht="11.25" customHeight="1">
      <c r="C737"/>
      <c r="D737"/>
      <c r="E737"/>
      <c r="F737"/>
      <c r="G737"/>
      <c r="H737"/>
      <c r="I737"/>
      <c r="J737"/>
      <c r="K737"/>
      <c r="L737"/>
      <c r="M737"/>
    </row>
    <row r="738" spans="3:13" s="4" customFormat="1" ht="11.25" customHeight="1">
      <c r="C738"/>
      <c r="D738"/>
      <c r="E738"/>
      <c r="F738"/>
      <c r="G738"/>
      <c r="H738"/>
      <c r="I738"/>
      <c r="J738"/>
      <c r="K738"/>
      <c r="L738"/>
      <c r="M738"/>
    </row>
    <row r="739" spans="3:13" s="4" customFormat="1" ht="11.25" customHeight="1">
      <c r="C739"/>
      <c r="D739"/>
      <c r="E739"/>
      <c r="F739"/>
      <c r="G739"/>
      <c r="H739"/>
      <c r="I739"/>
      <c r="J739"/>
      <c r="K739"/>
      <c r="L739"/>
      <c r="M739"/>
    </row>
    <row r="740" spans="3:13" s="4" customFormat="1" ht="11.25" customHeight="1">
      <c r="C740"/>
      <c r="D740"/>
      <c r="E740"/>
      <c r="F740"/>
      <c r="G740"/>
      <c r="H740"/>
      <c r="I740"/>
      <c r="J740"/>
      <c r="K740"/>
      <c r="L740"/>
      <c r="M740"/>
    </row>
    <row r="741" spans="3:13" s="4" customFormat="1" ht="11.25" customHeight="1">
      <c r="C741"/>
      <c r="D741"/>
      <c r="E741"/>
      <c r="F741"/>
      <c r="G741"/>
      <c r="H741"/>
      <c r="I741"/>
      <c r="J741"/>
      <c r="K741"/>
      <c r="L741"/>
      <c r="M741"/>
    </row>
    <row r="742" spans="3:13" s="4" customFormat="1" ht="11.25" customHeight="1">
      <c r="C742"/>
      <c r="D742"/>
      <c r="E742"/>
      <c r="F742"/>
      <c r="G742"/>
      <c r="H742"/>
      <c r="I742"/>
      <c r="J742"/>
      <c r="K742"/>
      <c r="L742"/>
      <c r="M742"/>
    </row>
    <row r="743" spans="3:13" s="4" customFormat="1" ht="11.25" customHeight="1">
      <c r="C743"/>
      <c r="D743"/>
      <c r="E743"/>
      <c r="F743"/>
      <c r="G743"/>
      <c r="H743"/>
      <c r="I743"/>
      <c r="J743"/>
      <c r="K743"/>
      <c r="L743"/>
      <c r="M743"/>
    </row>
    <row r="744" spans="3:13" s="4" customFormat="1" ht="11.25" customHeight="1">
      <c r="C744"/>
      <c r="D744"/>
      <c r="E744"/>
      <c r="F744"/>
      <c r="G744"/>
      <c r="H744"/>
      <c r="I744"/>
      <c r="J744"/>
      <c r="K744"/>
      <c r="L744"/>
      <c r="M744"/>
    </row>
    <row r="745" spans="3:13" s="4" customFormat="1" ht="11.25" customHeight="1">
      <c r="C745"/>
      <c r="D745"/>
      <c r="E745"/>
      <c r="F745"/>
      <c r="G745"/>
      <c r="H745"/>
      <c r="I745"/>
      <c r="J745"/>
      <c r="K745"/>
      <c r="L745"/>
      <c r="M745"/>
    </row>
    <row r="746" spans="3:13" s="4" customFormat="1" ht="11.25" customHeight="1">
      <c r="C746"/>
      <c r="D746"/>
      <c r="E746"/>
      <c r="F746"/>
      <c r="G746"/>
      <c r="H746"/>
      <c r="I746"/>
      <c r="J746"/>
      <c r="K746"/>
      <c r="L746"/>
      <c r="M746"/>
    </row>
    <row r="747" spans="3:13" s="4" customFormat="1" ht="11.25" customHeight="1">
      <c r="C747"/>
      <c r="D747"/>
      <c r="E747"/>
      <c r="F747"/>
      <c r="G747"/>
      <c r="H747"/>
      <c r="I747"/>
      <c r="J747"/>
      <c r="K747"/>
      <c r="L747"/>
      <c r="M747"/>
    </row>
    <row r="748" spans="3:13" s="4" customFormat="1" ht="11.25" customHeight="1">
      <c r="C748"/>
      <c r="D748"/>
      <c r="E748"/>
      <c r="F748"/>
      <c r="G748"/>
      <c r="H748"/>
      <c r="I748"/>
      <c r="J748"/>
      <c r="K748"/>
      <c r="L748"/>
      <c r="M748"/>
    </row>
    <row r="749" spans="3:13" s="4" customFormat="1" ht="11.25" customHeight="1">
      <c r="C749"/>
      <c r="D749"/>
      <c r="E749"/>
      <c r="F749"/>
      <c r="G749"/>
      <c r="H749"/>
      <c r="I749"/>
      <c r="J749"/>
      <c r="K749"/>
      <c r="L749"/>
      <c r="M749"/>
    </row>
    <row r="750" spans="3:13" s="4" customFormat="1" ht="11.25" customHeight="1">
      <c r="C750"/>
      <c r="D750"/>
      <c r="E750"/>
      <c r="F750"/>
      <c r="G750"/>
      <c r="H750"/>
      <c r="I750"/>
      <c r="J750"/>
      <c r="K750"/>
      <c r="L750"/>
      <c r="M750"/>
    </row>
    <row r="751" spans="3:13" s="4" customFormat="1" ht="11.25" customHeight="1">
      <c r="C751"/>
      <c r="D751"/>
      <c r="E751"/>
      <c r="F751"/>
      <c r="G751"/>
      <c r="H751"/>
      <c r="I751"/>
      <c r="J751"/>
      <c r="K751"/>
      <c r="L751"/>
      <c r="M751"/>
    </row>
    <row r="752" spans="3:13" s="4" customFormat="1" ht="11.25" customHeight="1">
      <c r="C752"/>
      <c r="D752"/>
      <c r="E752"/>
      <c r="F752"/>
      <c r="G752"/>
      <c r="H752"/>
      <c r="I752"/>
      <c r="J752"/>
      <c r="K752"/>
      <c r="L752"/>
      <c r="M752"/>
    </row>
    <row r="753" spans="3:13" s="4" customFormat="1" ht="11.25" customHeight="1">
      <c r="C753"/>
      <c r="D753"/>
      <c r="E753"/>
      <c r="F753"/>
      <c r="G753"/>
      <c r="H753"/>
      <c r="I753"/>
      <c r="J753"/>
      <c r="K753"/>
      <c r="L753"/>
      <c r="M753"/>
    </row>
    <row r="754" spans="3:13" s="4" customFormat="1" ht="11.25" customHeight="1">
      <c r="C754"/>
      <c r="D754"/>
      <c r="E754"/>
      <c r="F754"/>
      <c r="G754"/>
      <c r="H754"/>
      <c r="I754"/>
      <c r="J754"/>
      <c r="K754"/>
      <c r="L754"/>
      <c r="M754"/>
    </row>
    <row r="755" spans="3:13" s="4" customFormat="1" ht="11.25" customHeight="1">
      <c r="C755"/>
      <c r="D755"/>
      <c r="E755"/>
      <c r="F755"/>
      <c r="G755"/>
      <c r="H755"/>
      <c r="I755"/>
      <c r="J755"/>
      <c r="K755"/>
      <c r="L755"/>
      <c r="M755"/>
    </row>
    <row r="756" spans="3:13" s="4" customFormat="1" ht="11.25" customHeight="1">
      <c r="C756"/>
      <c r="D756"/>
      <c r="E756"/>
      <c r="F756"/>
      <c r="G756"/>
      <c r="H756"/>
      <c r="I756"/>
      <c r="J756"/>
      <c r="K756"/>
      <c r="L756"/>
      <c r="M756"/>
    </row>
    <row r="757" spans="3:13" s="4" customFormat="1" ht="11.25" customHeight="1">
      <c r="C757"/>
      <c r="D757"/>
      <c r="E757"/>
      <c r="F757"/>
      <c r="G757"/>
      <c r="H757"/>
      <c r="I757"/>
      <c r="J757"/>
      <c r="K757"/>
      <c r="L757"/>
      <c r="M757"/>
    </row>
    <row r="758" spans="3:13" s="4" customFormat="1" ht="11.25" customHeight="1">
      <c r="C758"/>
      <c r="D758"/>
      <c r="E758"/>
      <c r="F758"/>
      <c r="G758"/>
      <c r="H758"/>
      <c r="I758"/>
      <c r="J758"/>
      <c r="K758"/>
      <c r="L758"/>
      <c r="M758"/>
    </row>
    <row r="759" spans="3:13" s="4" customFormat="1" ht="11.25" customHeight="1">
      <c r="C759"/>
      <c r="D759"/>
      <c r="E759"/>
      <c r="F759"/>
      <c r="G759"/>
      <c r="H759"/>
      <c r="I759"/>
      <c r="J759"/>
      <c r="K759"/>
      <c r="L759"/>
      <c r="M759"/>
    </row>
    <row r="760" spans="3:13" s="4" customFormat="1" ht="11.25" customHeight="1">
      <c r="C760"/>
      <c r="D760"/>
      <c r="E760"/>
      <c r="F760"/>
      <c r="G760"/>
      <c r="H760"/>
      <c r="I760"/>
      <c r="J760"/>
      <c r="K760"/>
      <c r="L760"/>
      <c r="M760"/>
    </row>
    <row r="761" spans="3:13" s="4" customFormat="1" ht="11.25" customHeight="1">
      <c r="C761"/>
      <c r="D761"/>
      <c r="E761"/>
      <c r="F761"/>
      <c r="G761"/>
      <c r="H761"/>
      <c r="I761"/>
      <c r="J761"/>
      <c r="K761"/>
      <c r="L761"/>
      <c r="M761"/>
    </row>
    <row r="762" spans="3:13" s="4" customFormat="1" ht="11.25" customHeight="1">
      <c r="C762"/>
      <c r="D762"/>
      <c r="E762"/>
      <c r="F762"/>
      <c r="G762"/>
      <c r="H762"/>
      <c r="I762"/>
      <c r="J762"/>
      <c r="K762"/>
      <c r="L762"/>
      <c r="M762"/>
    </row>
    <row r="763" spans="3:13" s="4" customFormat="1" ht="11.25" customHeight="1">
      <c r="C763"/>
      <c r="D763"/>
      <c r="E763"/>
      <c r="F763"/>
      <c r="G763"/>
      <c r="H763"/>
      <c r="I763"/>
      <c r="J763"/>
      <c r="K763"/>
      <c r="L763"/>
      <c r="M763"/>
    </row>
    <row r="764" spans="3:13" s="4" customFormat="1" ht="11.25" customHeight="1">
      <c r="C764"/>
      <c r="D764"/>
      <c r="E764"/>
      <c r="F764"/>
      <c r="G764"/>
      <c r="H764"/>
      <c r="I764"/>
      <c r="J764"/>
      <c r="K764"/>
      <c r="L764"/>
      <c r="M764"/>
    </row>
    <row r="765" spans="3:13" s="4" customFormat="1" ht="11.25" customHeight="1">
      <c r="C765"/>
      <c r="D765"/>
      <c r="E765"/>
      <c r="F765"/>
      <c r="G765"/>
      <c r="H765"/>
      <c r="I765"/>
      <c r="J765"/>
      <c r="K765"/>
      <c r="L765"/>
      <c r="M765"/>
    </row>
    <row r="766" spans="3:13" s="4" customFormat="1" ht="11.25" customHeight="1">
      <c r="C766"/>
      <c r="D766"/>
      <c r="E766"/>
      <c r="F766"/>
      <c r="G766"/>
      <c r="H766"/>
      <c r="I766"/>
      <c r="J766"/>
      <c r="K766"/>
      <c r="L766"/>
      <c r="M766"/>
    </row>
    <row r="767" spans="3:13" s="4" customFormat="1" ht="11.25" customHeight="1">
      <c r="C767"/>
      <c r="D767"/>
      <c r="E767"/>
      <c r="F767"/>
      <c r="G767"/>
      <c r="H767"/>
      <c r="I767"/>
      <c r="J767"/>
      <c r="K767"/>
      <c r="L767"/>
      <c r="M767"/>
    </row>
    <row r="768" spans="3:13" s="4" customFormat="1" ht="11.25" customHeight="1">
      <c r="C768"/>
      <c r="D768"/>
      <c r="E768"/>
      <c r="F768"/>
      <c r="G768"/>
      <c r="H768"/>
      <c r="I768"/>
      <c r="J768"/>
      <c r="K768"/>
      <c r="L768"/>
      <c r="M768"/>
    </row>
    <row r="769" spans="3:13" s="4" customFormat="1" ht="11.25" customHeight="1">
      <c r="C769"/>
      <c r="D769"/>
      <c r="E769"/>
      <c r="F769"/>
      <c r="G769"/>
      <c r="H769"/>
      <c r="I769"/>
      <c r="J769"/>
      <c r="K769"/>
      <c r="L769"/>
      <c r="M769"/>
    </row>
    <row r="770" spans="3:13" s="4" customFormat="1" ht="11.25" customHeight="1">
      <c r="C770"/>
      <c r="D770"/>
      <c r="E770"/>
      <c r="F770"/>
      <c r="G770"/>
      <c r="H770"/>
      <c r="I770"/>
      <c r="J770"/>
      <c r="K770"/>
      <c r="L770"/>
      <c r="M770"/>
    </row>
    <row r="771" spans="3:13" s="4" customFormat="1" ht="11.25" customHeight="1">
      <c r="C771"/>
      <c r="D771"/>
      <c r="E771"/>
      <c r="F771"/>
      <c r="G771"/>
      <c r="H771"/>
      <c r="I771"/>
      <c r="J771"/>
      <c r="K771"/>
      <c r="L771"/>
      <c r="M771"/>
    </row>
    <row r="772" spans="3:13" s="4" customFormat="1" ht="11.25" customHeight="1">
      <c r="C772"/>
      <c r="D772"/>
      <c r="E772"/>
      <c r="F772"/>
      <c r="G772"/>
      <c r="H772"/>
      <c r="I772"/>
      <c r="J772"/>
      <c r="K772"/>
      <c r="L772"/>
      <c r="M772"/>
    </row>
    <row r="773" spans="3:13" s="4" customFormat="1" ht="11.25" customHeight="1">
      <c r="C773"/>
      <c r="D773"/>
      <c r="E773"/>
      <c r="F773"/>
      <c r="G773"/>
      <c r="H773"/>
      <c r="I773"/>
      <c r="J773"/>
      <c r="K773"/>
      <c r="L773"/>
      <c r="M773"/>
    </row>
    <row r="774" spans="3:13" s="4" customFormat="1" ht="11.25" customHeight="1">
      <c r="C774"/>
      <c r="D774"/>
      <c r="E774"/>
      <c r="F774"/>
      <c r="G774"/>
      <c r="H774"/>
      <c r="I774"/>
      <c r="J774"/>
      <c r="K774"/>
      <c r="L774"/>
      <c r="M774"/>
    </row>
    <row r="775" spans="3:13" s="4" customFormat="1" ht="11.25" customHeight="1">
      <c r="C775"/>
      <c r="D775"/>
      <c r="E775"/>
      <c r="F775"/>
      <c r="G775"/>
      <c r="H775"/>
      <c r="I775"/>
      <c r="J775"/>
      <c r="K775"/>
      <c r="L775"/>
      <c r="M775"/>
    </row>
    <row r="776" spans="3:13" s="4" customFormat="1" ht="11.25" customHeight="1">
      <c r="C776"/>
      <c r="D776"/>
      <c r="E776"/>
      <c r="F776"/>
      <c r="G776"/>
      <c r="H776"/>
      <c r="I776"/>
      <c r="J776"/>
      <c r="K776"/>
      <c r="L776"/>
      <c r="M776"/>
    </row>
    <row r="777" spans="3:13" s="4" customFormat="1" ht="11.25" customHeight="1">
      <c r="C777"/>
      <c r="D777"/>
      <c r="E777"/>
      <c r="F777"/>
      <c r="G777"/>
      <c r="H777"/>
      <c r="I777"/>
      <c r="J777"/>
      <c r="K777"/>
      <c r="L777"/>
      <c r="M777"/>
    </row>
    <row r="778" spans="3:13" s="4" customFormat="1" ht="11.25" customHeight="1">
      <c r="C778"/>
      <c r="D778"/>
      <c r="E778"/>
      <c r="F778"/>
      <c r="G778"/>
      <c r="H778"/>
      <c r="I778"/>
      <c r="J778"/>
      <c r="K778"/>
      <c r="L778"/>
      <c r="M778"/>
    </row>
    <row r="779" spans="3:13" s="4" customFormat="1" ht="11.25" customHeight="1">
      <c r="C779"/>
      <c r="D779"/>
      <c r="E779"/>
      <c r="F779"/>
      <c r="G779"/>
      <c r="H779"/>
      <c r="I779"/>
      <c r="J779"/>
      <c r="K779"/>
      <c r="L779"/>
      <c r="M779"/>
    </row>
    <row r="780" spans="3:13" s="4" customFormat="1" ht="11.25" customHeight="1">
      <c r="C780"/>
      <c r="D780"/>
      <c r="E780"/>
      <c r="F780"/>
      <c r="G780"/>
      <c r="H780"/>
      <c r="I780"/>
      <c r="J780"/>
      <c r="K780"/>
      <c r="L780"/>
      <c r="M780"/>
    </row>
    <row r="781" spans="3:13" s="4" customFormat="1" ht="11.25" customHeight="1">
      <c r="C781"/>
      <c r="D781"/>
      <c r="E781"/>
      <c r="F781"/>
      <c r="G781"/>
      <c r="H781"/>
      <c r="I781"/>
      <c r="J781"/>
      <c r="K781"/>
      <c r="L781"/>
      <c r="M781"/>
    </row>
    <row r="782" spans="3:13" s="4" customFormat="1" ht="11.25" customHeight="1">
      <c r="C782"/>
      <c r="D782"/>
      <c r="E782"/>
      <c r="F782"/>
      <c r="G782"/>
      <c r="H782"/>
      <c r="I782"/>
      <c r="J782"/>
      <c r="K782"/>
      <c r="L782"/>
      <c r="M782"/>
    </row>
    <row r="783" spans="3:13" s="4" customFormat="1" ht="11.25" customHeight="1">
      <c r="C783"/>
      <c r="D783"/>
      <c r="E783"/>
      <c r="F783"/>
      <c r="G783"/>
      <c r="H783"/>
      <c r="I783"/>
      <c r="J783"/>
      <c r="K783"/>
      <c r="L783"/>
      <c r="M783"/>
    </row>
    <row r="784" spans="3:13" s="4" customFormat="1" ht="11.25" customHeight="1">
      <c r="C784"/>
      <c r="D784"/>
      <c r="E784"/>
      <c r="F784"/>
      <c r="G784"/>
      <c r="H784"/>
      <c r="I784"/>
      <c r="J784"/>
      <c r="K784"/>
      <c r="L784"/>
      <c r="M784"/>
    </row>
    <row r="785" spans="3:13" s="4" customFormat="1" ht="11.25" customHeight="1">
      <c r="C785"/>
      <c r="D785"/>
      <c r="E785"/>
      <c r="F785"/>
      <c r="G785"/>
      <c r="H785"/>
      <c r="I785"/>
      <c r="J785"/>
      <c r="K785"/>
      <c r="L785"/>
      <c r="M785"/>
    </row>
    <row r="786" spans="3:13" s="4" customFormat="1" ht="11.25" customHeight="1">
      <c r="C786"/>
      <c r="D786"/>
      <c r="E786"/>
      <c r="F786"/>
      <c r="G786"/>
      <c r="H786"/>
      <c r="I786"/>
      <c r="J786"/>
      <c r="K786"/>
      <c r="L786"/>
      <c r="M786"/>
    </row>
    <row r="787" spans="3:13" s="4" customFormat="1" ht="11.25" customHeight="1">
      <c r="C787"/>
      <c r="D787"/>
      <c r="E787"/>
      <c r="F787"/>
      <c r="G787"/>
      <c r="H787"/>
      <c r="I787"/>
      <c r="J787"/>
      <c r="K787"/>
      <c r="L787"/>
      <c r="M787"/>
    </row>
    <row r="788" spans="3:13" s="4" customFormat="1" ht="11.25" customHeight="1">
      <c r="C788"/>
      <c r="D788"/>
      <c r="E788"/>
      <c r="F788"/>
      <c r="G788"/>
      <c r="H788"/>
      <c r="I788"/>
      <c r="J788"/>
      <c r="K788"/>
      <c r="L788"/>
      <c r="M788"/>
    </row>
    <row r="789" spans="3:13" s="4" customFormat="1" ht="11.25" customHeight="1">
      <c r="C789"/>
      <c r="D789"/>
      <c r="E789"/>
      <c r="F789"/>
      <c r="G789"/>
      <c r="H789"/>
      <c r="I789"/>
      <c r="J789"/>
      <c r="K789"/>
      <c r="L789"/>
      <c r="M789"/>
    </row>
    <row r="790" spans="3:13" s="4" customFormat="1" ht="11.25" customHeight="1">
      <c r="C790"/>
      <c r="D790"/>
      <c r="E790"/>
      <c r="F790"/>
      <c r="G790"/>
      <c r="H790"/>
      <c r="I790"/>
      <c r="J790"/>
      <c r="K790"/>
      <c r="L790"/>
      <c r="M790"/>
    </row>
    <row r="791" spans="3:13" s="4" customFormat="1" ht="11.25" customHeight="1">
      <c r="C791"/>
      <c r="D791"/>
      <c r="E791"/>
      <c r="F791"/>
      <c r="G791"/>
      <c r="H791"/>
      <c r="I791"/>
      <c r="J791"/>
      <c r="K791"/>
      <c r="L791"/>
      <c r="M791"/>
    </row>
    <row r="792" spans="3:13" s="4" customFormat="1" ht="11.25" customHeight="1">
      <c r="C792"/>
      <c r="D792"/>
      <c r="E792"/>
      <c r="F792"/>
      <c r="G792"/>
      <c r="H792"/>
      <c r="I792"/>
      <c r="J792"/>
      <c r="K792"/>
      <c r="L792"/>
      <c r="M792"/>
    </row>
    <row r="793" spans="3:13" s="4" customFormat="1" ht="11.25" customHeight="1">
      <c r="C793"/>
      <c r="D793"/>
      <c r="E793"/>
      <c r="F793"/>
      <c r="G793"/>
      <c r="H793"/>
      <c r="I793"/>
      <c r="J793"/>
      <c r="K793"/>
      <c r="L793"/>
      <c r="M793"/>
    </row>
    <row r="794" spans="3:13" s="4" customFormat="1" ht="11.25" customHeight="1">
      <c r="C794"/>
      <c r="D794"/>
      <c r="E794"/>
      <c r="F794"/>
      <c r="G794"/>
      <c r="H794"/>
      <c r="I794"/>
      <c r="J794"/>
      <c r="K794"/>
      <c r="L794"/>
      <c r="M794"/>
    </row>
    <row r="795" spans="3:13" s="4" customFormat="1" ht="11.25" customHeight="1">
      <c r="C795"/>
      <c r="D795"/>
      <c r="E795"/>
      <c r="F795"/>
      <c r="G795"/>
      <c r="H795"/>
      <c r="I795"/>
      <c r="J795"/>
      <c r="K795"/>
      <c r="L795"/>
      <c r="M795"/>
    </row>
    <row r="796" spans="3:13" s="4" customFormat="1" ht="11.25" customHeight="1">
      <c r="C796"/>
      <c r="D796"/>
      <c r="E796"/>
      <c r="F796"/>
      <c r="G796"/>
      <c r="H796"/>
      <c r="I796"/>
      <c r="J796"/>
      <c r="K796"/>
      <c r="L796"/>
      <c r="M796"/>
    </row>
    <row r="797" spans="3:13" s="4" customFormat="1" ht="11.25" customHeight="1">
      <c r="C797"/>
      <c r="D797"/>
      <c r="E797"/>
      <c r="F797"/>
      <c r="G797"/>
      <c r="H797"/>
      <c r="I797"/>
      <c r="J797"/>
      <c r="K797"/>
      <c r="L797"/>
      <c r="M797"/>
    </row>
    <row r="798" spans="3:13" s="4" customFormat="1" ht="11.25" customHeight="1">
      <c r="C798"/>
      <c r="D798"/>
      <c r="E798"/>
      <c r="F798"/>
      <c r="G798"/>
      <c r="H798"/>
      <c r="I798"/>
      <c r="J798"/>
      <c r="K798"/>
      <c r="L798"/>
      <c r="M798"/>
    </row>
    <row r="799" spans="3:13" s="4" customFormat="1" ht="11.25" customHeight="1">
      <c r="C799"/>
      <c r="D799"/>
      <c r="E799"/>
      <c r="F799"/>
      <c r="G799"/>
      <c r="H799"/>
      <c r="I799"/>
      <c r="J799"/>
      <c r="K799"/>
      <c r="L799"/>
      <c r="M799"/>
    </row>
    <row r="800" spans="3:13" s="4" customFormat="1" ht="11.25" customHeight="1">
      <c r="C800"/>
      <c r="D800"/>
      <c r="E800"/>
      <c r="F800"/>
      <c r="G800"/>
      <c r="H800"/>
      <c r="I800"/>
      <c r="J800"/>
      <c r="K800"/>
      <c r="L800"/>
      <c r="M800"/>
    </row>
    <row r="801" spans="3:13" s="4" customFormat="1" ht="11.25" customHeight="1">
      <c r="C801"/>
      <c r="D801"/>
      <c r="E801"/>
      <c r="F801"/>
      <c r="G801"/>
      <c r="H801"/>
      <c r="I801"/>
      <c r="J801"/>
      <c r="K801"/>
      <c r="L801"/>
      <c r="M801"/>
    </row>
  </sheetData>
  <sheetProtection/>
  <mergeCells count="19">
    <mergeCell ref="A10:L10"/>
    <mergeCell ref="A12:B12"/>
    <mergeCell ref="A39:B39"/>
    <mergeCell ref="A49:B49"/>
    <mergeCell ref="A58:B58"/>
    <mergeCell ref="A11:B11"/>
    <mergeCell ref="C11:D11"/>
    <mergeCell ref="A29:B29"/>
    <mergeCell ref="A33:B33"/>
    <mergeCell ref="A21:B21"/>
    <mergeCell ref="A1:L1"/>
    <mergeCell ref="A3:L3"/>
    <mergeCell ref="A4:L4"/>
    <mergeCell ref="A5:L5"/>
    <mergeCell ref="A9:L9"/>
    <mergeCell ref="A6:L6"/>
    <mergeCell ref="A2:L2"/>
    <mergeCell ref="A7:L7"/>
    <mergeCell ref="A8:L8"/>
  </mergeCells>
  <hyperlinks>
    <hyperlink ref="A58:B58" r:id="rId1" display="© Commonwealth of Australia &lt;&lt;yyyy&gt;&gt;"/>
  </hyperlinks>
  <printOptions/>
  <pageMargins left="0.75" right="0.75" top="1" bottom="1" header="0.5" footer="0.5"/>
  <pageSetup horizontalDpi="600" verticalDpi="600" orientation="portrait" r:id="rId3"/>
  <drawing r:id="rId2"/>
</worksheet>
</file>

<file path=xl/worksheets/sheet9.xml><?xml version="1.0" encoding="utf-8"?>
<worksheet xmlns="http://schemas.openxmlformats.org/spreadsheetml/2006/main" xmlns:r="http://schemas.openxmlformats.org/officeDocument/2006/relationships">
  <dimension ref="A1:O789"/>
  <sheetViews>
    <sheetView zoomScalePageLayoutView="0" workbookViewId="0" topLeftCell="A1">
      <pane ySplit="11" topLeftCell="A12" activePane="bottomLeft" state="frozen"/>
      <selection pane="topLeft" activeCell="A1" sqref="A1"/>
      <selection pane="bottomLeft" activeCell="A2" sqref="A2:L2"/>
    </sheetView>
  </sheetViews>
  <sheetFormatPr defaultColWidth="9.140625" defaultRowHeight="12.75"/>
  <cols>
    <col min="1" max="1" width="4.7109375" style="4" customWidth="1"/>
    <col min="2" max="2" width="36.00390625" style="4" customWidth="1"/>
    <col min="3" max="3" width="11.140625" style="0" customWidth="1"/>
    <col min="4" max="4" width="11.421875" style="0" customWidth="1"/>
  </cols>
  <sheetData>
    <row r="1" spans="1:13" s="24" customFormat="1" ht="60" customHeight="1">
      <c r="A1" s="326" t="s">
        <v>1523</v>
      </c>
      <c r="B1" s="326"/>
      <c r="C1" s="326"/>
      <c r="D1" s="326"/>
      <c r="E1" s="326"/>
      <c r="F1" s="326"/>
      <c r="G1" s="326"/>
      <c r="H1" s="326"/>
      <c r="I1" s="326"/>
      <c r="J1" s="326"/>
      <c r="K1" s="326"/>
      <c r="L1" s="326"/>
      <c r="M1" s="43"/>
    </row>
    <row r="2" spans="1:12" s="1" customFormat="1" ht="15.75">
      <c r="A2" s="309" t="s">
        <v>1566</v>
      </c>
      <c r="B2" s="309"/>
      <c r="C2" s="309"/>
      <c r="D2" s="309"/>
      <c r="E2" s="309"/>
      <c r="F2" s="309"/>
      <c r="G2" s="309"/>
      <c r="H2" s="309"/>
      <c r="I2" s="309"/>
      <c r="J2" s="309"/>
      <c r="K2" s="309"/>
      <c r="L2" s="309"/>
    </row>
    <row r="3" spans="1:12" s="13" customFormat="1" ht="12.75">
      <c r="A3" s="327" t="s">
        <v>1076</v>
      </c>
      <c r="B3" s="327"/>
      <c r="C3" s="327"/>
      <c r="D3" s="327"/>
      <c r="E3" s="327"/>
      <c r="F3" s="328"/>
      <c r="G3" s="328"/>
      <c r="H3" s="328"/>
      <c r="I3" s="328"/>
      <c r="J3" s="328"/>
      <c r="K3" s="328"/>
      <c r="L3" s="328"/>
    </row>
    <row r="4" spans="1:12" s="13" customFormat="1" ht="12.75">
      <c r="A4" s="329" t="s">
        <v>1086</v>
      </c>
      <c r="B4" s="329"/>
      <c r="C4" s="329"/>
      <c r="D4" s="329"/>
      <c r="E4" s="329"/>
      <c r="F4" s="328"/>
      <c r="G4" s="328"/>
      <c r="H4" s="328"/>
      <c r="I4" s="328"/>
      <c r="J4" s="328"/>
      <c r="K4" s="328"/>
      <c r="L4" s="328"/>
    </row>
    <row r="5" spans="1:12" s="13" customFormat="1" ht="11.25" customHeight="1">
      <c r="A5" s="329"/>
      <c r="B5" s="328"/>
      <c r="C5" s="328"/>
      <c r="D5" s="328"/>
      <c r="E5" s="328"/>
      <c r="F5" s="328"/>
      <c r="G5" s="328"/>
      <c r="H5" s="328"/>
      <c r="I5" s="328"/>
      <c r="J5" s="328"/>
      <c r="K5" s="328"/>
      <c r="L5" s="328"/>
    </row>
    <row r="6" spans="1:12" s="13" customFormat="1" ht="11.25" customHeight="1">
      <c r="A6" s="330" t="s">
        <v>1553</v>
      </c>
      <c r="B6" s="328"/>
      <c r="C6" s="328"/>
      <c r="D6" s="328"/>
      <c r="E6" s="328"/>
      <c r="F6" s="328"/>
      <c r="G6" s="328"/>
      <c r="H6" s="328"/>
      <c r="I6" s="328"/>
      <c r="J6" s="328"/>
      <c r="K6" s="328"/>
      <c r="L6" s="328"/>
    </row>
    <row r="7" spans="1:12" s="13" customFormat="1" ht="11.25" customHeight="1">
      <c r="A7" s="342"/>
      <c r="B7" s="342"/>
      <c r="C7" s="342"/>
      <c r="D7" s="342"/>
      <c r="E7" s="342"/>
      <c r="F7" s="342"/>
      <c r="G7" s="342"/>
      <c r="H7" s="342"/>
      <c r="I7" s="342"/>
      <c r="J7" s="342"/>
      <c r="K7" s="342"/>
      <c r="L7" s="342"/>
    </row>
    <row r="8" spans="1:15" s="13" customFormat="1" ht="11.25" customHeight="1">
      <c r="A8" s="341" t="s">
        <v>1554</v>
      </c>
      <c r="B8" s="341"/>
      <c r="C8" s="341"/>
      <c r="D8" s="341"/>
      <c r="E8" s="341"/>
      <c r="F8" s="341"/>
      <c r="G8" s="341"/>
      <c r="H8" s="341"/>
      <c r="I8" s="341"/>
      <c r="J8" s="341"/>
      <c r="K8" s="341"/>
      <c r="L8" s="341"/>
      <c r="M8" s="303"/>
      <c r="N8" s="303"/>
      <c r="O8" s="303"/>
    </row>
    <row r="9" spans="1:12" s="13" customFormat="1" ht="11.25" customHeight="1">
      <c r="A9" s="335" t="s">
        <v>143</v>
      </c>
      <c r="B9" s="335"/>
      <c r="C9" s="335"/>
      <c r="D9" s="335"/>
      <c r="E9" s="335"/>
      <c r="F9" s="335"/>
      <c r="G9" s="335"/>
      <c r="H9" s="335"/>
      <c r="I9" s="335"/>
      <c r="J9" s="335"/>
      <c r="K9" s="335"/>
      <c r="L9" s="335"/>
    </row>
    <row r="10" spans="1:12" ht="11.25" customHeight="1">
      <c r="A10" s="316"/>
      <c r="B10" s="316"/>
      <c r="C10" s="316"/>
      <c r="D10" s="316"/>
      <c r="E10" s="316"/>
      <c r="F10" s="316"/>
      <c r="G10" s="316"/>
      <c r="H10" s="316"/>
      <c r="I10" s="316"/>
      <c r="J10" s="316"/>
      <c r="K10" s="316"/>
      <c r="L10" s="316"/>
    </row>
    <row r="11" spans="1:5" ht="24" customHeight="1">
      <c r="A11" s="322" t="s">
        <v>1522</v>
      </c>
      <c r="B11" s="322"/>
      <c r="C11" s="320" t="s">
        <v>1078</v>
      </c>
      <c r="D11" s="321"/>
      <c r="E11" s="13"/>
    </row>
    <row r="12" spans="1:11" s="23" customFormat="1" ht="11.25" customHeight="1">
      <c r="A12" s="323" t="s">
        <v>736</v>
      </c>
      <c r="B12" s="323"/>
      <c r="C12" s="78">
        <v>27.9</v>
      </c>
      <c r="D12" s="79"/>
      <c r="E12" s="98"/>
      <c r="F12" s="98"/>
      <c r="G12" s="99"/>
      <c r="H12" s="99"/>
      <c r="I12" s="99"/>
      <c r="J12" s="99"/>
      <c r="K12" s="99"/>
    </row>
    <row r="13" spans="1:11" s="26" customFormat="1" ht="11.25" customHeight="1">
      <c r="A13" s="88"/>
      <c r="B13" s="88" t="s">
        <v>22</v>
      </c>
      <c r="C13" s="80"/>
      <c r="D13" s="81">
        <v>3.1</v>
      </c>
      <c r="E13" s="75"/>
      <c r="F13" s="75"/>
      <c r="G13" s="37"/>
      <c r="H13" s="37"/>
      <c r="I13" s="37"/>
      <c r="J13" s="37"/>
      <c r="K13" s="37"/>
    </row>
    <row r="14" spans="1:11" s="26" customFormat="1" ht="11.25" customHeight="1">
      <c r="A14" s="88"/>
      <c r="B14" s="88" t="s">
        <v>21</v>
      </c>
      <c r="C14" s="80"/>
      <c r="D14" s="81">
        <v>4.5</v>
      </c>
      <c r="E14" s="75"/>
      <c r="F14" s="75"/>
      <c r="G14" s="37"/>
      <c r="H14" s="37"/>
      <c r="I14" s="37"/>
      <c r="J14" s="37"/>
      <c r="K14" s="37"/>
    </row>
    <row r="15" spans="1:11" s="26" customFormat="1" ht="11.25" customHeight="1">
      <c r="A15" s="88"/>
      <c r="B15" s="88" t="s">
        <v>894</v>
      </c>
      <c r="C15" s="80"/>
      <c r="D15" s="81">
        <v>2.9</v>
      </c>
      <c r="E15" s="75"/>
      <c r="F15" s="75"/>
      <c r="G15" s="37"/>
      <c r="H15" s="37"/>
      <c r="I15" s="37"/>
      <c r="J15" s="37"/>
      <c r="K15" s="37"/>
    </row>
    <row r="16" spans="1:11" s="26" customFormat="1" ht="11.25" customHeight="1">
      <c r="A16" s="88"/>
      <c r="B16" s="88" t="s">
        <v>895</v>
      </c>
      <c r="C16" s="80"/>
      <c r="D16" s="81">
        <v>4</v>
      </c>
      <c r="E16" s="75"/>
      <c r="F16" s="75"/>
      <c r="G16" s="37"/>
      <c r="H16" s="37"/>
      <c r="I16" s="37"/>
      <c r="J16" s="37"/>
      <c r="K16" s="37"/>
    </row>
    <row r="17" spans="1:14" s="26" customFormat="1" ht="11.25" customHeight="1">
      <c r="A17" s="88"/>
      <c r="B17" s="88" t="s">
        <v>740</v>
      </c>
      <c r="C17" s="80"/>
      <c r="D17" s="81">
        <v>3.4</v>
      </c>
      <c r="E17" s="75"/>
      <c r="F17" s="75"/>
      <c r="H17" s="106"/>
      <c r="I17" s="106"/>
      <c r="J17" s="106"/>
      <c r="K17" s="72"/>
      <c r="L17" s="97"/>
      <c r="M17" s="97"/>
      <c r="N17" s="97"/>
    </row>
    <row r="18" spans="1:14" s="26" customFormat="1" ht="11.25" customHeight="1">
      <c r="A18" s="88"/>
      <c r="B18" s="88" t="s">
        <v>896</v>
      </c>
      <c r="C18" s="80"/>
      <c r="D18" s="81">
        <v>10</v>
      </c>
      <c r="E18" s="75"/>
      <c r="F18" s="75"/>
      <c r="H18" s="105"/>
      <c r="I18" s="105"/>
      <c r="J18" s="105"/>
      <c r="K18" s="69"/>
      <c r="L18" s="94"/>
      <c r="M18" s="94"/>
      <c r="N18" s="7"/>
    </row>
    <row r="19" spans="1:14" s="23" customFormat="1" ht="11.25" customHeight="1">
      <c r="A19" s="323" t="s">
        <v>897</v>
      </c>
      <c r="B19" s="323"/>
      <c r="C19" s="82">
        <v>12.4</v>
      </c>
      <c r="D19" s="83"/>
      <c r="E19" s="75"/>
      <c r="F19" s="98"/>
      <c r="H19" s="7"/>
      <c r="I19" s="8"/>
      <c r="J19" s="7"/>
      <c r="K19" s="10"/>
      <c r="L19" s="95"/>
      <c r="M19" s="95"/>
      <c r="N19" s="95"/>
    </row>
    <row r="20" spans="1:14" s="26" customFormat="1" ht="11.25" customHeight="1">
      <c r="A20" s="88"/>
      <c r="B20" s="88" t="s">
        <v>791</v>
      </c>
      <c r="C20" s="80"/>
      <c r="D20" s="81">
        <v>3.3</v>
      </c>
      <c r="E20" s="75"/>
      <c r="F20" s="75"/>
      <c r="H20" s="7"/>
      <c r="I20" s="8"/>
      <c r="J20" s="7"/>
      <c r="K20" s="10"/>
      <c r="L20" s="7"/>
      <c r="M20" s="7"/>
      <c r="N20" s="7"/>
    </row>
    <row r="21" spans="1:14" s="26" customFormat="1" ht="11.25" customHeight="1">
      <c r="A21" s="88"/>
      <c r="B21" s="88" t="s">
        <v>794</v>
      </c>
      <c r="C21" s="80"/>
      <c r="D21" s="81">
        <v>4</v>
      </c>
      <c r="E21" s="98"/>
      <c r="F21" s="75"/>
      <c r="H21" s="76"/>
      <c r="I21" s="76"/>
      <c r="J21" s="76"/>
      <c r="K21" s="102"/>
      <c r="L21" s="96"/>
      <c r="M21" s="96"/>
      <c r="N21" s="7"/>
    </row>
    <row r="22" spans="1:14" s="26" customFormat="1" ht="11.25" customHeight="1">
      <c r="A22" s="88"/>
      <c r="B22" s="88" t="s">
        <v>743</v>
      </c>
      <c r="C22" s="80"/>
      <c r="D22" s="81">
        <v>0.6</v>
      </c>
      <c r="E22" s="75"/>
      <c r="F22" s="75"/>
      <c r="G22" s="37"/>
      <c r="H22" s="37"/>
      <c r="I22" s="37"/>
      <c r="J22" s="100"/>
      <c r="K22" s="10"/>
      <c r="L22" s="8"/>
      <c r="M22" s="7"/>
      <c r="N22" s="7"/>
    </row>
    <row r="23" spans="1:14" s="26" customFormat="1" ht="11.25" customHeight="1">
      <c r="A23" s="88"/>
      <c r="B23" s="88" t="s">
        <v>745</v>
      </c>
      <c r="C23" s="80"/>
      <c r="D23" s="81">
        <v>0.4</v>
      </c>
      <c r="E23" s="75"/>
      <c r="F23" s="75"/>
      <c r="G23" s="37"/>
      <c r="H23" s="37"/>
      <c r="I23" s="37"/>
      <c r="J23" s="57"/>
      <c r="K23" s="57"/>
      <c r="L23" s="76"/>
      <c r="M23" s="76"/>
      <c r="N23" s="7"/>
    </row>
    <row r="24" spans="1:11" s="26" customFormat="1" ht="11.25" customHeight="1">
      <c r="A24" s="88"/>
      <c r="B24" s="88" t="s">
        <v>3</v>
      </c>
      <c r="C24" s="80"/>
      <c r="D24" s="81">
        <v>0.8</v>
      </c>
      <c r="E24" s="75"/>
      <c r="F24" s="75"/>
      <c r="G24" s="37"/>
      <c r="H24" s="37"/>
      <c r="I24" s="37"/>
      <c r="J24" s="37"/>
      <c r="K24" s="37"/>
    </row>
    <row r="25" spans="1:11" s="26" customFormat="1" ht="11.25" customHeight="1">
      <c r="A25" s="88"/>
      <c r="B25" s="88" t="s">
        <v>32</v>
      </c>
      <c r="C25" s="80"/>
      <c r="D25" s="81">
        <v>2.4</v>
      </c>
      <c r="E25" s="75"/>
      <c r="F25" s="75"/>
      <c r="G25" s="37"/>
      <c r="H25" s="37"/>
      <c r="I25" s="37"/>
      <c r="J25" s="37"/>
      <c r="K25" s="37"/>
    </row>
    <row r="26" spans="1:11" s="26" customFormat="1" ht="11.25" customHeight="1">
      <c r="A26" s="88"/>
      <c r="B26" s="88" t="s">
        <v>898</v>
      </c>
      <c r="C26" s="80"/>
      <c r="D26" s="81">
        <v>0.9</v>
      </c>
      <c r="E26" s="75"/>
      <c r="F26" s="75"/>
      <c r="G26" s="37"/>
      <c r="H26" s="37"/>
      <c r="I26" s="37"/>
      <c r="J26" s="37"/>
      <c r="K26" s="37"/>
    </row>
    <row r="27" spans="1:11" s="23" customFormat="1" ht="11.25" customHeight="1">
      <c r="A27" s="323" t="s">
        <v>748</v>
      </c>
      <c r="B27" s="323"/>
      <c r="C27" s="82">
        <v>14.5</v>
      </c>
      <c r="D27" s="83"/>
      <c r="E27" s="75"/>
      <c r="F27" s="98"/>
      <c r="G27" s="99"/>
      <c r="H27" s="99"/>
      <c r="I27" s="99"/>
      <c r="J27" s="99"/>
      <c r="K27" s="99"/>
    </row>
    <row r="28" spans="1:11" s="26" customFormat="1" ht="11.25" customHeight="1">
      <c r="A28" s="88"/>
      <c r="B28" s="88" t="s">
        <v>899</v>
      </c>
      <c r="C28" s="80"/>
      <c r="D28" s="81">
        <v>6.7</v>
      </c>
      <c r="E28" s="75"/>
      <c r="F28" s="75"/>
      <c r="G28" s="37"/>
      <c r="H28" s="37"/>
      <c r="I28" s="37"/>
      <c r="J28" s="37"/>
      <c r="K28" s="37"/>
    </row>
    <row r="29" spans="1:11" s="26" customFormat="1" ht="11.25" customHeight="1">
      <c r="A29" s="88"/>
      <c r="B29" s="88" t="s">
        <v>36</v>
      </c>
      <c r="C29" s="80"/>
      <c r="D29" s="81">
        <v>7.8</v>
      </c>
      <c r="E29" s="98"/>
      <c r="F29" s="75"/>
      <c r="G29" s="37"/>
      <c r="H29" s="37"/>
      <c r="I29" s="37"/>
      <c r="J29" s="37"/>
      <c r="K29" s="37"/>
    </row>
    <row r="30" spans="1:11" s="23" customFormat="1" ht="11.25" customHeight="1">
      <c r="A30" s="323" t="s">
        <v>900</v>
      </c>
      <c r="B30" s="323"/>
      <c r="C30" s="82">
        <v>11.5</v>
      </c>
      <c r="D30" s="83"/>
      <c r="E30" s="75"/>
      <c r="F30" s="98"/>
      <c r="G30" s="99"/>
      <c r="H30" s="99"/>
      <c r="I30" s="99"/>
      <c r="J30" s="99"/>
      <c r="K30" s="99"/>
    </row>
    <row r="31" spans="1:11" s="26" customFormat="1" ht="11.25" customHeight="1">
      <c r="A31" s="88"/>
      <c r="B31" s="88" t="s">
        <v>37</v>
      </c>
      <c r="C31" s="80"/>
      <c r="D31" s="81">
        <v>2.9</v>
      </c>
      <c r="E31" s="75"/>
      <c r="F31" s="75"/>
      <c r="G31" s="37"/>
      <c r="H31" s="37"/>
      <c r="I31" s="37"/>
      <c r="J31" s="37"/>
      <c r="K31" s="37"/>
    </row>
    <row r="32" spans="1:11" s="26" customFormat="1" ht="11.25" customHeight="1">
      <c r="A32" s="88"/>
      <c r="B32" s="88" t="s">
        <v>901</v>
      </c>
      <c r="C32" s="80"/>
      <c r="D32" s="81">
        <v>2.1</v>
      </c>
      <c r="E32" s="75"/>
      <c r="F32" s="75"/>
      <c r="G32" s="37"/>
      <c r="H32" s="37"/>
      <c r="I32" s="37"/>
      <c r="J32" s="37"/>
      <c r="K32" s="37"/>
    </row>
    <row r="33" spans="1:11" s="26" customFormat="1" ht="11.25" customHeight="1">
      <c r="A33" s="88"/>
      <c r="B33" s="88" t="s">
        <v>38</v>
      </c>
      <c r="C33" s="80"/>
      <c r="D33" s="81">
        <v>2.1</v>
      </c>
      <c r="E33" s="98"/>
      <c r="F33" s="75"/>
      <c r="G33" s="37"/>
      <c r="H33" s="37"/>
      <c r="I33" s="37"/>
      <c r="J33" s="37"/>
      <c r="K33" s="37"/>
    </row>
    <row r="34" spans="1:11" s="26" customFormat="1" ht="11.25" customHeight="1">
      <c r="A34" s="88"/>
      <c r="B34" s="88" t="s">
        <v>927</v>
      </c>
      <c r="C34" s="80"/>
      <c r="D34" s="81">
        <v>2.3</v>
      </c>
      <c r="E34" s="75"/>
      <c r="F34" s="75"/>
      <c r="G34" s="37"/>
      <c r="H34" s="37"/>
      <c r="I34" s="37"/>
      <c r="J34" s="37"/>
      <c r="K34" s="37"/>
    </row>
    <row r="35" spans="1:11" s="26" customFormat="1" ht="11.25" customHeight="1">
      <c r="A35" s="88"/>
      <c r="B35" s="88" t="s">
        <v>928</v>
      </c>
      <c r="C35" s="80"/>
      <c r="D35" s="81">
        <v>2.1</v>
      </c>
      <c r="E35" s="75"/>
      <c r="F35" s="75"/>
      <c r="G35" s="37"/>
      <c r="H35" s="37"/>
      <c r="I35" s="37"/>
      <c r="J35" s="37"/>
      <c r="K35" s="37"/>
    </row>
    <row r="36" spans="1:11" s="23" customFormat="1" ht="11.25" customHeight="1">
      <c r="A36" s="323" t="s">
        <v>929</v>
      </c>
      <c r="B36" s="323"/>
      <c r="C36" s="82">
        <v>33.7</v>
      </c>
      <c r="D36" s="83"/>
      <c r="E36" s="75"/>
      <c r="F36" s="98"/>
      <c r="G36" s="99"/>
      <c r="H36" s="99"/>
      <c r="I36" s="99"/>
      <c r="J36" s="99"/>
      <c r="K36" s="99"/>
    </row>
    <row r="37" spans="1:11" s="26" customFormat="1" ht="11.25" customHeight="1">
      <c r="A37" s="88"/>
      <c r="B37" s="88" t="s">
        <v>930</v>
      </c>
      <c r="C37" s="80"/>
      <c r="D37" s="81">
        <v>1.7</v>
      </c>
      <c r="E37" s="75"/>
      <c r="F37" s="75"/>
      <c r="G37" s="37"/>
      <c r="H37" s="37"/>
      <c r="I37" s="37"/>
      <c r="J37" s="37"/>
      <c r="K37" s="37"/>
    </row>
    <row r="38" spans="1:11" s="26" customFormat="1" ht="11.25" customHeight="1">
      <c r="A38" s="88"/>
      <c r="B38" s="88" t="s">
        <v>935</v>
      </c>
      <c r="C38" s="80"/>
      <c r="D38" s="81">
        <v>13.2</v>
      </c>
      <c r="E38" s="75"/>
      <c r="F38" s="75"/>
      <c r="G38" s="37"/>
      <c r="H38" s="37"/>
      <c r="I38" s="37"/>
      <c r="J38" s="37"/>
      <c r="K38" s="37"/>
    </row>
    <row r="39" spans="1:11" s="26" customFormat="1" ht="11.25" customHeight="1">
      <c r="A39" s="88"/>
      <c r="B39" s="88" t="s">
        <v>931</v>
      </c>
      <c r="C39" s="80"/>
      <c r="D39" s="81">
        <v>3.5</v>
      </c>
      <c r="E39" s="98"/>
      <c r="F39" s="75"/>
      <c r="G39" s="37"/>
      <c r="H39" s="37"/>
      <c r="I39" s="37"/>
      <c r="J39" s="37"/>
      <c r="K39" s="37"/>
    </row>
    <row r="40" spans="1:11" s="26" customFormat="1" ht="11.25" customHeight="1">
      <c r="A40" s="88"/>
      <c r="B40" s="88" t="s">
        <v>932</v>
      </c>
      <c r="C40" s="80"/>
      <c r="D40" s="81">
        <v>5.7</v>
      </c>
      <c r="E40" s="75"/>
      <c r="F40" s="75"/>
      <c r="G40" s="37"/>
      <c r="H40" s="37"/>
      <c r="I40" s="37"/>
      <c r="J40" s="37"/>
      <c r="K40" s="37"/>
    </row>
    <row r="41" spans="1:11" s="26" customFormat="1" ht="11.25" customHeight="1">
      <c r="A41" s="88"/>
      <c r="B41" s="88" t="s">
        <v>933</v>
      </c>
      <c r="C41" s="80"/>
      <c r="D41" s="81">
        <v>7.5</v>
      </c>
      <c r="E41" s="75"/>
      <c r="F41" s="75"/>
      <c r="G41" s="37"/>
      <c r="H41" s="37"/>
      <c r="I41" s="37"/>
      <c r="J41" s="37"/>
      <c r="K41" s="37"/>
    </row>
    <row r="42" spans="1:11" s="23" customFormat="1" ht="11.25" customHeight="1">
      <c r="A42" s="88"/>
      <c r="B42" s="88" t="s">
        <v>934</v>
      </c>
      <c r="C42" s="80"/>
      <c r="D42" s="81">
        <v>2.1</v>
      </c>
      <c r="E42" s="75"/>
      <c r="F42" s="98"/>
      <c r="G42" s="99"/>
      <c r="H42" s="99"/>
      <c r="I42" s="99"/>
      <c r="J42" s="99"/>
      <c r="K42" s="99"/>
    </row>
    <row r="43" spans="1:11" ht="11.25" customHeight="1">
      <c r="A43" s="304" t="s">
        <v>1564</v>
      </c>
      <c r="B43" s="304"/>
      <c r="C43" s="84">
        <v>100</v>
      </c>
      <c r="D43" s="85">
        <v>100</v>
      </c>
      <c r="E43" s="75"/>
      <c r="F43" s="17"/>
      <c r="G43" s="13"/>
      <c r="H43" s="13"/>
      <c r="I43" s="13"/>
      <c r="J43" s="13"/>
      <c r="K43" s="13"/>
    </row>
    <row r="44" spans="1:11" ht="11.25" customHeight="1">
      <c r="A44" s="88"/>
      <c r="B44" s="88"/>
      <c r="C44" s="103"/>
      <c r="D44" s="103"/>
      <c r="E44" s="75"/>
      <c r="F44" s="17"/>
      <c r="G44" s="13"/>
      <c r="H44" s="13"/>
      <c r="I44" s="13"/>
      <c r="J44" s="13"/>
      <c r="K44" s="13"/>
    </row>
    <row r="45" spans="1:5" ht="11.25" customHeight="1">
      <c r="A45" s="36"/>
      <c r="B45" s="36"/>
      <c r="C45" s="13"/>
      <c r="D45" s="13"/>
      <c r="E45" s="13"/>
    </row>
    <row r="46" spans="1:5" ht="11.25" customHeight="1">
      <c r="A46" s="312" t="s">
        <v>1059</v>
      </c>
      <c r="B46" s="312"/>
      <c r="C46" s="13"/>
      <c r="D46" s="13"/>
      <c r="E46" s="13"/>
    </row>
    <row r="47" spans="1:5" ht="11.25" customHeight="1">
      <c r="A47" s="36"/>
      <c r="B47" s="36"/>
      <c r="C47" s="13"/>
      <c r="D47" s="13"/>
      <c r="E47" s="13"/>
    </row>
    <row r="48" spans="1:5" ht="11.25" customHeight="1">
      <c r="A48" s="36"/>
      <c r="B48" s="36"/>
      <c r="C48" s="13"/>
      <c r="D48" s="13"/>
      <c r="E48" s="13"/>
    </row>
    <row r="49" spans="1:5" ht="11.25" customHeight="1">
      <c r="A49" s="36"/>
      <c r="B49" s="36"/>
      <c r="C49" s="13"/>
      <c r="D49" s="13"/>
      <c r="E49" s="13"/>
    </row>
    <row r="50" spans="1:5" ht="11.25" customHeight="1">
      <c r="A50" s="36"/>
      <c r="B50" s="36"/>
      <c r="C50" s="13"/>
      <c r="D50" s="13"/>
      <c r="E50" s="13"/>
    </row>
    <row r="51" spans="1:5" ht="11.25" customHeight="1">
      <c r="A51" s="36"/>
      <c r="B51" s="36"/>
      <c r="C51" s="13"/>
      <c r="D51" s="13"/>
      <c r="E51" s="13"/>
    </row>
    <row r="52" spans="1:5" ht="11.25" customHeight="1">
      <c r="A52" s="36"/>
      <c r="B52" s="36"/>
      <c r="C52" s="13"/>
      <c r="D52" s="13"/>
      <c r="E52" s="13"/>
    </row>
    <row r="53" spans="1:5" ht="11.25" customHeight="1">
      <c r="A53" s="36"/>
      <c r="B53" s="36"/>
      <c r="C53" s="13"/>
      <c r="D53" s="13"/>
      <c r="E53" s="13"/>
    </row>
    <row r="54" spans="1:5" ht="11.25" customHeight="1">
      <c r="A54" s="36"/>
      <c r="B54" s="36"/>
      <c r="C54" s="13"/>
      <c r="D54" s="13"/>
      <c r="E54" s="13"/>
    </row>
    <row r="55" spans="1:5" ht="11.25" customHeight="1">
      <c r="A55" s="36"/>
      <c r="B55" s="36"/>
      <c r="C55" s="13"/>
      <c r="D55" s="13"/>
      <c r="E55" s="13"/>
    </row>
    <row r="56" spans="1:5" ht="11.25" customHeight="1">
      <c r="A56" s="36"/>
      <c r="B56" s="36"/>
      <c r="C56" s="13"/>
      <c r="D56" s="13"/>
      <c r="E56" s="13"/>
    </row>
    <row r="57" spans="1:5" ht="11.25" customHeight="1">
      <c r="A57" s="36"/>
      <c r="B57" s="36"/>
      <c r="C57" s="13"/>
      <c r="D57" s="13"/>
      <c r="E57" s="13"/>
    </row>
    <row r="58" spans="1:5" ht="11.25" customHeight="1">
      <c r="A58" s="36"/>
      <c r="B58" s="36"/>
      <c r="C58" s="13"/>
      <c r="D58" s="13"/>
      <c r="E58" s="13"/>
    </row>
    <row r="59" spans="1:5" ht="11.25" customHeight="1">
      <c r="A59" s="36"/>
      <c r="B59" s="36"/>
      <c r="C59" s="13"/>
      <c r="D59" s="13"/>
      <c r="E59" s="13"/>
    </row>
    <row r="60" spans="1:5" ht="11.25" customHeight="1">
      <c r="A60" s="36"/>
      <c r="B60" s="36"/>
      <c r="C60" s="13"/>
      <c r="D60" s="13"/>
      <c r="E60" s="13"/>
    </row>
    <row r="61" spans="1:5" ht="11.25" customHeight="1">
      <c r="A61" s="36"/>
      <c r="B61" s="36"/>
      <c r="C61" s="13"/>
      <c r="D61" s="13"/>
      <c r="E61" s="13"/>
    </row>
    <row r="62" spans="1:5" ht="11.25" customHeight="1">
      <c r="A62" s="36"/>
      <c r="B62" s="36"/>
      <c r="C62" s="13"/>
      <c r="D62" s="13"/>
      <c r="E62" s="13"/>
    </row>
    <row r="63" spans="1:5" ht="11.25" customHeight="1">
      <c r="A63" s="36"/>
      <c r="B63" s="36"/>
      <c r="C63" s="13"/>
      <c r="D63" s="13"/>
      <c r="E63" s="13"/>
    </row>
    <row r="64" spans="1:5" ht="11.25" customHeight="1">
      <c r="A64" s="36"/>
      <c r="B64" s="36"/>
      <c r="C64" s="13"/>
      <c r="D64" s="13"/>
      <c r="E64" s="13"/>
    </row>
    <row r="65" spans="1:5" ht="11.25" customHeight="1">
      <c r="A65" s="36"/>
      <c r="B65" s="36"/>
      <c r="C65" s="13"/>
      <c r="D65" s="13"/>
      <c r="E65" s="13"/>
    </row>
    <row r="66" spans="1:5" ht="11.25" customHeight="1">
      <c r="A66" s="36"/>
      <c r="B66" s="36"/>
      <c r="C66" s="13"/>
      <c r="D66" s="13"/>
      <c r="E66" s="13"/>
    </row>
    <row r="67" spans="1:5" ht="11.25" customHeight="1">
      <c r="A67" s="36"/>
      <c r="B67" s="36"/>
      <c r="C67" s="13"/>
      <c r="D67" s="13"/>
      <c r="E67" s="13"/>
    </row>
    <row r="68" spans="1:5" ht="11.25" customHeight="1">
      <c r="A68" s="36"/>
      <c r="B68" s="36"/>
      <c r="C68" s="13"/>
      <c r="D68" s="13"/>
      <c r="E68" s="13"/>
    </row>
    <row r="69" spans="1:5" ht="11.25" customHeight="1">
      <c r="A69" s="36"/>
      <c r="B69" s="36"/>
      <c r="C69" s="13"/>
      <c r="D69" s="13"/>
      <c r="E69" s="13"/>
    </row>
    <row r="70" spans="1:5" ht="11.25" customHeight="1">
      <c r="A70" s="36"/>
      <c r="B70" s="36"/>
      <c r="C70" s="13"/>
      <c r="D70" s="13"/>
      <c r="E70" s="13"/>
    </row>
    <row r="71" spans="1:5" ht="11.25" customHeight="1">
      <c r="A71" s="36"/>
      <c r="B71" s="36"/>
      <c r="C71" s="13"/>
      <c r="D71" s="13"/>
      <c r="E71" s="13"/>
    </row>
    <row r="72" spans="1:5" ht="11.25" customHeight="1">
      <c r="A72" s="36"/>
      <c r="B72" s="36"/>
      <c r="C72" s="13"/>
      <c r="D72" s="13"/>
      <c r="E72" s="13"/>
    </row>
    <row r="73" spans="1:5" ht="11.25" customHeight="1">
      <c r="A73" s="36"/>
      <c r="B73" s="36"/>
      <c r="C73" s="13"/>
      <c r="D73" s="13"/>
      <c r="E73" s="13"/>
    </row>
    <row r="74" spans="1:5" ht="11.25" customHeight="1">
      <c r="A74" s="36"/>
      <c r="B74" s="36"/>
      <c r="C74" s="13"/>
      <c r="D74" s="13"/>
      <c r="E74" s="13"/>
    </row>
    <row r="75" spans="1:5" ht="11.25" customHeight="1">
      <c r="A75" s="36"/>
      <c r="B75" s="36"/>
      <c r="C75" s="13"/>
      <c r="D75" s="13"/>
      <c r="E75" s="13"/>
    </row>
    <row r="76" spans="1:5" ht="11.25" customHeight="1">
      <c r="A76" s="36"/>
      <c r="B76" s="36"/>
      <c r="C76" s="13"/>
      <c r="D76" s="13"/>
      <c r="E76" s="13"/>
    </row>
    <row r="77" spans="1:5" ht="11.25" customHeight="1">
      <c r="A77" s="36"/>
      <c r="B77" s="36"/>
      <c r="C77" s="13"/>
      <c r="D77" s="13"/>
      <c r="E77" s="13"/>
    </row>
    <row r="78" spans="1:5" ht="11.25" customHeight="1">
      <c r="A78" s="36"/>
      <c r="B78" s="36"/>
      <c r="C78" s="13"/>
      <c r="D78" s="13"/>
      <c r="E78" s="13"/>
    </row>
    <row r="79" spans="1:5" ht="11.25" customHeight="1">
      <c r="A79" s="36"/>
      <c r="B79" s="36"/>
      <c r="C79" s="13"/>
      <c r="D79" s="13"/>
      <c r="E79" s="13"/>
    </row>
    <row r="80" spans="1:5" ht="11.25" customHeight="1">
      <c r="A80" s="36"/>
      <c r="B80" s="36"/>
      <c r="C80" s="13"/>
      <c r="D80" s="13"/>
      <c r="E80" s="13"/>
    </row>
    <row r="81" spans="1:5" ht="11.25" customHeight="1">
      <c r="A81" s="36"/>
      <c r="B81" s="36"/>
      <c r="C81" s="13"/>
      <c r="D81" s="13"/>
      <c r="E81" s="13"/>
    </row>
    <row r="82" spans="1:5" ht="11.25" customHeight="1">
      <c r="A82" s="36"/>
      <c r="B82" s="36"/>
      <c r="C82" s="13"/>
      <c r="D82" s="13"/>
      <c r="E82" s="13"/>
    </row>
    <row r="83" spans="1:5" ht="11.25" customHeight="1">
      <c r="A83" s="36"/>
      <c r="B83" s="36"/>
      <c r="C83" s="13"/>
      <c r="D83" s="13"/>
      <c r="E83" s="13"/>
    </row>
    <row r="84" spans="1:5" ht="11.25" customHeight="1">
      <c r="A84" s="36"/>
      <c r="B84" s="36"/>
      <c r="C84" s="13"/>
      <c r="D84" s="13"/>
      <c r="E84" s="13"/>
    </row>
    <row r="85" spans="1:5" ht="11.25" customHeight="1">
      <c r="A85" s="36"/>
      <c r="B85" s="36"/>
      <c r="C85" s="13"/>
      <c r="D85" s="13"/>
      <c r="E85" s="13"/>
    </row>
    <row r="86" spans="1:5" ht="11.25" customHeight="1">
      <c r="A86" s="36"/>
      <c r="B86" s="36"/>
      <c r="C86" s="13"/>
      <c r="D86" s="13"/>
      <c r="E86" s="13"/>
    </row>
    <row r="87" spans="1:5" ht="11.25" customHeight="1">
      <c r="A87" s="36"/>
      <c r="B87" s="36"/>
      <c r="C87" s="13"/>
      <c r="D87" s="13"/>
      <c r="E87" s="13"/>
    </row>
    <row r="88" spans="1:5" ht="11.25" customHeight="1">
      <c r="A88" s="36"/>
      <c r="B88" s="36"/>
      <c r="C88" s="13"/>
      <c r="D88" s="13"/>
      <c r="E88" s="13"/>
    </row>
    <row r="89" spans="1:5" ht="11.25" customHeight="1">
      <c r="A89" s="36"/>
      <c r="B89" s="36"/>
      <c r="C89" s="13"/>
      <c r="D89" s="13"/>
      <c r="E89" s="13"/>
    </row>
    <row r="90" spans="1:5" ht="11.25" customHeight="1">
      <c r="A90" s="36"/>
      <c r="B90" s="36"/>
      <c r="C90" s="13"/>
      <c r="D90" s="13"/>
      <c r="E90" s="13"/>
    </row>
    <row r="91" spans="1:5" ht="11.25" customHeight="1">
      <c r="A91" s="36"/>
      <c r="B91" s="36"/>
      <c r="C91" s="13"/>
      <c r="D91" s="13"/>
      <c r="E91" s="13"/>
    </row>
    <row r="92" spans="1:5" ht="11.25" customHeight="1">
      <c r="A92" s="36"/>
      <c r="B92" s="36"/>
      <c r="C92" s="13"/>
      <c r="D92" s="13"/>
      <c r="E92" s="13"/>
    </row>
    <row r="93" spans="1:5" ht="11.25" customHeight="1">
      <c r="A93" s="36"/>
      <c r="B93" s="36"/>
      <c r="C93" s="13"/>
      <c r="D93" s="13"/>
      <c r="E93" s="13"/>
    </row>
    <row r="94" spans="1:5" ht="11.25" customHeight="1">
      <c r="A94" s="36"/>
      <c r="B94" s="36"/>
      <c r="C94" s="13"/>
      <c r="D94" s="13"/>
      <c r="E94" s="13"/>
    </row>
    <row r="95" spans="1:5" ht="11.25" customHeight="1">
      <c r="A95" s="36"/>
      <c r="B95" s="36"/>
      <c r="C95" s="13"/>
      <c r="D95" s="13"/>
      <c r="E95" s="13"/>
    </row>
    <row r="96" spans="1:5" ht="11.25" customHeight="1">
      <c r="A96" s="36"/>
      <c r="B96" s="36"/>
      <c r="C96" s="13"/>
      <c r="D96" s="13"/>
      <c r="E96" s="13"/>
    </row>
    <row r="97" spans="1:5" ht="11.25" customHeight="1">
      <c r="A97" s="36"/>
      <c r="B97" s="36"/>
      <c r="C97" s="13"/>
      <c r="D97" s="13"/>
      <c r="E97" s="13"/>
    </row>
    <row r="98" spans="1:5" ht="11.25" customHeight="1">
      <c r="A98" s="36"/>
      <c r="B98" s="36"/>
      <c r="C98" s="13"/>
      <c r="D98" s="13"/>
      <c r="E98" s="13"/>
    </row>
    <row r="99" spans="1:5" ht="11.25" customHeight="1">
      <c r="A99" s="36"/>
      <c r="B99" s="36"/>
      <c r="C99" s="13"/>
      <c r="D99" s="13"/>
      <c r="E99" s="13"/>
    </row>
    <row r="100" spans="1:5" ht="11.25" customHeight="1">
      <c r="A100" s="36"/>
      <c r="B100" s="36"/>
      <c r="C100" s="13"/>
      <c r="D100" s="13"/>
      <c r="E100" s="13"/>
    </row>
    <row r="101" spans="1:5" ht="11.25" customHeight="1">
      <c r="A101" s="36"/>
      <c r="B101" s="36"/>
      <c r="C101" s="13"/>
      <c r="D101" s="13"/>
      <c r="E101" s="13"/>
    </row>
    <row r="102" spans="1:5" ht="11.25" customHeight="1">
      <c r="A102" s="36"/>
      <c r="B102" s="36"/>
      <c r="C102" s="13"/>
      <c r="D102" s="13"/>
      <c r="E102" s="13"/>
    </row>
    <row r="103" spans="1:5" ht="11.25" customHeight="1">
      <c r="A103" s="36"/>
      <c r="B103" s="36"/>
      <c r="C103" s="13"/>
      <c r="D103" s="13"/>
      <c r="E103" s="13"/>
    </row>
    <row r="104" spans="1:5" ht="11.25" customHeight="1">
      <c r="A104" s="36"/>
      <c r="B104" s="36"/>
      <c r="C104" s="13"/>
      <c r="D104" s="13"/>
      <c r="E104" s="13"/>
    </row>
    <row r="105" spans="1:5" ht="11.25" customHeight="1">
      <c r="A105" s="36"/>
      <c r="B105" s="36"/>
      <c r="C105" s="13"/>
      <c r="D105" s="13"/>
      <c r="E105" s="13"/>
    </row>
    <row r="106" spans="1:5" ht="11.25" customHeight="1">
      <c r="A106" s="36"/>
      <c r="B106" s="36"/>
      <c r="C106" s="13"/>
      <c r="D106" s="13"/>
      <c r="E106" s="13"/>
    </row>
    <row r="107" spans="1:5" ht="11.25" customHeight="1">
      <c r="A107" s="36"/>
      <c r="B107" s="36"/>
      <c r="C107" s="13"/>
      <c r="D107" s="13"/>
      <c r="E107" s="13"/>
    </row>
    <row r="108" spans="1:5" ht="11.25" customHeight="1">
      <c r="A108" s="36"/>
      <c r="B108" s="36"/>
      <c r="C108" s="13"/>
      <c r="D108" s="13"/>
      <c r="E108" s="13"/>
    </row>
    <row r="109" spans="1:5" ht="11.25" customHeight="1">
      <c r="A109" s="36"/>
      <c r="B109" s="36"/>
      <c r="C109" s="13"/>
      <c r="D109" s="13"/>
      <c r="E109" s="13"/>
    </row>
    <row r="110" spans="1:5" ht="11.25" customHeight="1">
      <c r="A110" s="36"/>
      <c r="B110" s="36"/>
      <c r="C110" s="13"/>
      <c r="D110" s="13"/>
      <c r="E110" s="13"/>
    </row>
    <row r="111" spans="1:5" ht="11.25" customHeight="1">
      <c r="A111" s="36"/>
      <c r="B111" s="36"/>
      <c r="C111" s="13"/>
      <c r="D111" s="13"/>
      <c r="E111" s="13"/>
    </row>
    <row r="112" spans="1:5" ht="11.25" customHeight="1">
      <c r="A112" s="36"/>
      <c r="B112" s="36"/>
      <c r="C112" s="13"/>
      <c r="D112" s="13"/>
      <c r="E112" s="13"/>
    </row>
    <row r="113" spans="1:5" ht="11.25" customHeight="1">
      <c r="A113" s="36"/>
      <c r="B113" s="36"/>
      <c r="C113" s="13"/>
      <c r="D113" s="13"/>
      <c r="E113" s="13"/>
    </row>
    <row r="114" spans="1:5" ht="11.25" customHeight="1">
      <c r="A114" s="36"/>
      <c r="B114" s="36"/>
      <c r="C114" s="13"/>
      <c r="D114" s="13"/>
      <c r="E114" s="13"/>
    </row>
    <row r="115" spans="1:5" ht="11.25" customHeight="1">
      <c r="A115" s="36"/>
      <c r="B115" s="36"/>
      <c r="C115" s="13"/>
      <c r="D115" s="13"/>
      <c r="E115" s="13"/>
    </row>
    <row r="116" spans="1:5" ht="11.25" customHeight="1">
      <c r="A116" s="36"/>
      <c r="B116" s="36"/>
      <c r="C116" s="13"/>
      <c r="D116" s="13"/>
      <c r="E116" s="13"/>
    </row>
    <row r="117" spans="1:5" ht="11.25" customHeight="1">
      <c r="A117" s="36"/>
      <c r="B117" s="36"/>
      <c r="C117" s="13"/>
      <c r="D117" s="13"/>
      <c r="E117" s="13"/>
    </row>
    <row r="118" spans="1:5" ht="11.25" customHeight="1">
      <c r="A118" s="36"/>
      <c r="B118" s="36"/>
      <c r="C118" s="13"/>
      <c r="D118" s="13"/>
      <c r="E118" s="13"/>
    </row>
    <row r="119" spans="1:5" ht="11.25" customHeight="1">
      <c r="A119" s="36"/>
      <c r="B119" s="36"/>
      <c r="C119" s="13"/>
      <c r="D119" s="13"/>
      <c r="E119" s="13"/>
    </row>
    <row r="120" spans="1:5" ht="11.25" customHeight="1">
      <c r="A120" s="36"/>
      <c r="B120" s="36"/>
      <c r="C120" s="13"/>
      <c r="D120" s="13"/>
      <c r="E120" s="13"/>
    </row>
    <row r="121" spans="1:5" ht="11.25" customHeight="1">
      <c r="A121" s="36"/>
      <c r="B121" s="36"/>
      <c r="C121" s="13"/>
      <c r="D121" s="13"/>
      <c r="E121" s="13"/>
    </row>
    <row r="122" spans="1:5" ht="11.25" customHeight="1">
      <c r="A122" s="36"/>
      <c r="B122" s="36"/>
      <c r="C122" s="13"/>
      <c r="D122" s="13"/>
      <c r="E122" s="13"/>
    </row>
    <row r="123" spans="1:5" ht="11.25" customHeight="1">
      <c r="A123" s="36"/>
      <c r="B123" s="36"/>
      <c r="C123" s="13"/>
      <c r="D123" s="13"/>
      <c r="E123" s="13"/>
    </row>
    <row r="124" spans="1:5" ht="11.25" customHeight="1">
      <c r="A124" s="36"/>
      <c r="B124" s="36"/>
      <c r="C124" s="13"/>
      <c r="D124" s="13"/>
      <c r="E124" s="13"/>
    </row>
    <row r="125" spans="1:5" ht="11.25" customHeight="1">
      <c r="A125" s="36"/>
      <c r="B125" s="36"/>
      <c r="C125" s="13"/>
      <c r="D125" s="13"/>
      <c r="E125" s="13"/>
    </row>
    <row r="126" spans="1:5" ht="11.25" customHeight="1">
      <c r="A126" s="36"/>
      <c r="B126" s="36"/>
      <c r="C126" s="13"/>
      <c r="D126" s="13"/>
      <c r="E126" s="13"/>
    </row>
    <row r="127" spans="1:5" ht="11.25" customHeight="1">
      <c r="A127" s="36"/>
      <c r="B127" s="36"/>
      <c r="C127" s="13"/>
      <c r="D127" s="13"/>
      <c r="E127" s="13"/>
    </row>
    <row r="128" spans="1:5" ht="11.25" customHeight="1">
      <c r="A128" s="36"/>
      <c r="B128" s="36"/>
      <c r="C128" s="13"/>
      <c r="D128" s="13"/>
      <c r="E128" s="13"/>
    </row>
    <row r="129" spans="1:5" ht="11.25" customHeight="1">
      <c r="A129" s="36"/>
      <c r="B129" s="36"/>
      <c r="C129" s="13"/>
      <c r="D129" s="13"/>
      <c r="E129" s="13"/>
    </row>
    <row r="130" spans="1:5" ht="11.25" customHeight="1">
      <c r="A130" s="36"/>
      <c r="B130" s="36"/>
      <c r="C130" s="13"/>
      <c r="D130" s="13"/>
      <c r="E130" s="13"/>
    </row>
    <row r="131" spans="1:5" ht="11.25" customHeight="1">
      <c r="A131" s="36"/>
      <c r="B131" s="36"/>
      <c r="C131" s="13"/>
      <c r="D131" s="13"/>
      <c r="E131" s="13"/>
    </row>
    <row r="132" spans="1:5" ht="11.25" customHeight="1">
      <c r="A132" s="36"/>
      <c r="B132" s="36"/>
      <c r="C132" s="13"/>
      <c r="D132" s="13"/>
      <c r="E132" s="13"/>
    </row>
    <row r="133" spans="1:5" ht="11.25" customHeight="1">
      <c r="A133" s="36"/>
      <c r="B133" s="36"/>
      <c r="C133" s="13"/>
      <c r="D133" s="13"/>
      <c r="E133" s="13"/>
    </row>
    <row r="134" spans="1:5" ht="11.25" customHeight="1">
      <c r="A134" s="36"/>
      <c r="B134" s="36"/>
      <c r="C134" s="13"/>
      <c r="D134" s="13"/>
      <c r="E134" s="13"/>
    </row>
    <row r="135" spans="1:5" ht="11.25" customHeight="1">
      <c r="A135" s="36"/>
      <c r="B135" s="36"/>
      <c r="C135" s="13"/>
      <c r="D135" s="13"/>
      <c r="E135" s="13"/>
    </row>
    <row r="136" spans="1:5" ht="11.25" customHeight="1">
      <c r="A136" s="36"/>
      <c r="B136" s="36"/>
      <c r="C136" s="13"/>
      <c r="D136" s="13"/>
      <c r="E136" s="13"/>
    </row>
    <row r="137" spans="1:5" ht="11.25" customHeight="1">
      <c r="A137" s="36"/>
      <c r="B137" s="36"/>
      <c r="C137" s="13"/>
      <c r="D137" s="13"/>
      <c r="E137" s="13"/>
    </row>
    <row r="138" spans="1:5" ht="11.25" customHeight="1">
      <c r="A138" s="36"/>
      <c r="B138" s="36"/>
      <c r="C138" s="13"/>
      <c r="D138" s="13"/>
      <c r="E138" s="13"/>
    </row>
    <row r="139" spans="1:5" ht="11.25" customHeight="1">
      <c r="A139" s="36"/>
      <c r="B139" s="36"/>
      <c r="C139" s="13"/>
      <c r="D139" s="13"/>
      <c r="E139" s="13"/>
    </row>
    <row r="140" spans="1:5" ht="11.25" customHeight="1">
      <c r="A140" s="36"/>
      <c r="B140" s="36"/>
      <c r="C140" s="13"/>
      <c r="D140" s="13"/>
      <c r="E140" s="13"/>
    </row>
    <row r="141" spans="1:5" ht="11.25" customHeight="1">
      <c r="A141" s="36"/>
      <c r="B141" s="36"/>
      <c r="C141" s="13"/>
      <c r="D141" s="13"/>
      <c r="E141" s="13"/>
    </row>
    <row r="142" spans="1:5" ht="11.25" customHeight="1">
      <c r="A142" s="36"/>
      <c r="B142" s="36"/>
      <c r="C142" s="13"/>
      <c r="D142" s="13"/>
      <c r="E142" s="13"/>
    </row>
    <row r="143" spans="1:5" ht="11.25" customHeight="1">
      <c r="A143" s="36"/>
      <c r="B143" s="36"/>
      <c r="C143" s="13"/>
      <c r="D143" s="13"/>
      <c r="E143" s="13"/>
    </row>
    <row r="144" spans="1:5" ht="11.25" customHeight="1">
      <c r="A144" s="36"/>
      <c r="B144" s="36"/>
      <c r="C144" s="13"/>
      <c r="D144" s="13"/>
      <c r="E144" s="13"/>
    </row>
    <row r="145" spans="1:5" ht="11.25" customHeight="1">
      <c r="A145" s="36"/>
      <c r="B145" s="36"/>
      <c r="C145" s="13"/>
      <c r="D145" s="13"/>
      <c r="E145" s="13"/>
    </row>
    <row r="146" spans="1:5" ht="11.25" customHeight="1">
      <c r="A146" s="36"/>
      <c r="B146" s="36"/>
      <c r="C146" s="13"/>
      <c r="D146" s="13"/>
      <c r="E146" s="13"/>
    </row>
    <row r="147" spans="1:5" ht="11.25" customHeight="1">
      <c r="A147" s="36"/>
      <c r="B147" s="36"/>
      <c r="C147" s="13"/>
      <c r="D147" s="13"/>
      <c r="E147" s="13"/>
    </row>
    <row r="148" spans="1:5" ht="11.25" customHeight="1">
      <c r="A148" s="36"/>
      <c r="B148" s="36"/>
      <c r="C148" s="13"/>
      <c r="D148" s="13"/>
      <c r="E148" s="13"/>
    </row>
    <row r="149" spans="1:5" ht="11.25" customHeight="1">
      <c r="A149" s="36"/>
      <c r="B149" s="36"/>
      <c r="C149" s="13"/>
      <c r="D149" s="13"/>
      <c r="E149" s="13"/>
    </row>
    <row r="150" spans="1:5" ht="11.25" customHeight="1">
      <c r="A150" s="36"/>
      <c r="B150" s="36"/>
      <c r="C150" s="13"/>
      <c r="D150" s="13"/>
      <c r="E150" s="13"/>
    </row>
    <row r="151" spans="1:5" ht="11.25" customHeight="1">
      <c r="A151" s="36"/>
      <c r="B151" s="36"/>
      <c r="C151" s="13"/>
      <c r="D151" s="13"/>
      <c r="E151" s="13"/>
    </row>
    <row r="152" spans="1:5" ht="11.25" customHeight="1">
      <c r="A152" s="36"/>
      <c r="B152" s="36"/>
      <c r="C152" s="13"/>
      <c r="D152" s="13"/>
      <c r="E152" s="13"/>
    </row>
    <row r="153" spans="1:5" ht="11.25" customHeight="1">
      <c r="A153" s="36"/>
      <c r="B153" s="36"/>
      <c r="C153" s="13"/>
      <c r="D153" s="13"/>
      <c r="E153" s="13"/>
    </row>
    <row r="154" spans="1:5" ht="11.25" customHeight="1">
      <c r="A154" s="36"/>
      <c r="B154" s="36"/>
      <c r="C154" s="13"/>
      <c r="D154" s="13"/>
      <c r="E154" s="13"/>
    </row>
    <row r="155" spans="1:5" ht="11.25" customHeight="1">
      <c r="A155" s="36"/>
      <c r="B155" s="36"/>
      <c r="C155" s="13"/>
      <c r="D155" s="13"/>
      <c r="E155" s="13"/>
    </row>
    <row r="156" spans="1:5" ht="11.25" customHeight="1">
      <c r="A156" s="36"/>
      <c r="B156" s="36"/>
      <c r="C156" s="13"/>
      <c r="D156" s="13"/>
      <c r="E156" s="13"/>
    </row>
    <row r="157" spans="1:5" ht="11.25" customHeight="1">
      <c r="A157" s="36"/>
      <c r="B157" s="36"/>
      <c r="C157" s="13"/>
      <c r="D157" s="13"/>
      <c r="E157" s="13"/>
    </row>
    <row r="158" spans="1:5" ht="11.25" customHeight="1">
      <c r="A158" s="36"/>
      <c r="B158" s="36"/>
      <c r="C158" s="13"/>
      <c r="D158" s="13"/>
      <c r="E158" s="13"/>
    </row>
    <row r="159" spans="1:5" ht="11.25" customHeight="1">
      <c r="A159" s="36"/>
      <c r="B159" s="36"/>
      <c r="C159" s="13"/>
      <c r="D159" s="13"/>
      <c r="E159" s="13"/>
    </row>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spans="3:13" s="4" customFormat="1" ht="11.25" customHeight="1">
      <c r="C173"/>
      <c r="D173"/>
      <c r="E173"/>
      <c r="F173"/>
      <c r="G173"/>
      <c r="H173"/>
      <c r="I173"/>
      <c r="J173"/>
      <c r="K173"/>
      <c r="L173"/>
      <c r="M173"/>
    </row>
    <row r="174" spans="3:13" s="4" customFormat="1" ht="11.25" customHeight="1">
      <c r="C174"/>
      <c r="D174"/>
      <c r="E174"/>
      <c r="F174"/>
      <c r="G174"/>
      <c r="H174"/>
      <c r="I174"/>
      <c r="J174"/>
      <c r="K174"/>
      <c r="L174"/>
      <c r="M174"/>
    </row>
    <row r="175" spans="3:13" s="4" customFormat="1" ht="11.25" customHeight="1">
      <c r="C175"/>
      <c r="D175"/>
      <c r="E175"/>
      <c r="F175"/>
      <c r="G175"/>
      <c r="H175"/>
      <c r="I175"/>
      <c r="J175"/>
      <c r="K175"/>
      <c r="L175"/>
      <c r="M175"/>
    </row>
    <row r="176" spans="3:13" s="4" customFormat="1" ht="11.25" customHeight="1">
      <c r="C176"/>
      <c r="D176"/>
      <c r="E176"/>
      <c r="F176"/>
      <c r="G176"/>
      <c r="H176"/>
      <c r="I176"/>
      <c r="J176"/>
      <c r="K176"/>
      <c r="L176"/>
      <c r="M176"/>
    </row>
    <row r="177" spans="3:13" s="4" customFormat="1" ht="11.25" customHeight="1">
      <c r="C177"/>
      <c r="D177"/>
      <c r="E177"/>
      <c r="F177"/>
      <c r="G177"/>
      <c r="H177"/>
      <c r="I177"/>
      <c r="J177"/>
      <c r="K177"/>
      <c r="L177"/>
      <c r="M177"/>
    </row>
    <row r="178" spans="3:13" s="4" customFormat="1" ht="11.25" customHeight="1">
      <c r="C178"/>
      <c r="D178"/>
      <c r="E178"/>
      <c r="F178"/>
      <c r="G178"/>
      <c r="H178"/>
      <c r="I178"/>
      <c r="J178"/>
      <c r="K178"/>
      <c r="L178"/>
      <c r="M178"/>
    </row>
    <row r="179" spans="3:13" s="4" customFormat="1" ht="11.25" customHeight="1">
      <c r="C179"/>
      <c r="D179"/>
      <c r="E179"/>
      <c r="F179"/>
      <c r="G179"/>
      <c r="H179"/>
      <c r="I179"/>
      <c r="J179"/>
      <c r="K179"/>
      <c r="L179"/>
      <c r="M179"/>
    </row>
    <row r="180" spans="3:13" s="4" customFormat="1" ht="11.25" customHeight="1">
      <c r="C180"/>
      <c r="D180"/>
      <c r="E180"/>
      <c r="F180"/>
      <c r="G180"/>
      <c r="H180"/>
      <c r="I180"/>
      <c r="J180"/>
      <c r="K180"/>
      <c r="L180"/>
      <c r="M180"/>
    </row>
    <row r="181" spans="3:13" s="4" customFormat="1" ht="11.25" customHeight="1">
      <c r="C181"/>
      <c r="D181"/>
      <c r="E181"/>
      <c r="F181"/>
      <c r="G181"/>
      <c r="H181"/>
      <c r="I181"/>
      <c r="J181"/>
      <c r="K181"/>
      <c r="L181"/>
      <c r="M181"/>
    </row>
    <row r="182" spans="3:13" s="4" customFormat="1" ht="11.25" customHeight="1">
      <c r="C182"/>
      <c r="D182"/>
      <c r="E182"/>
      <c r="F182"/>
      <c r="G182"/>
      <c r="H182"/>
      <c r="I182"/>
      <c r="J182"/>
      <c r="K182"/>
      <c r="L182"/>
      <c r="M182"/>
    </row>
    <row r="183" spans="3:13" s="4" customFormat="1" ht="11.25" customHeight="1">
      <c r="C183"/>
      <c r="D183"/>
      <c r="E183"/>
      <c r="F183"/>
      <c r="G183"/>
      <c r="H183"/>
      <c r="I183"/>
      <c r="J183"/>
      <c r="K183"/>
      <c r="L183"/>
      <c r="M183"/>
    </row>
    <row r="184" spans="3:13" s="4" customFormat="1" ht="11.25" customHeight="1">
      <c r="C184"/>
      <c r="D184"/>
      <c r="E184"/>
      <c r="F184"/>
      <c r="G184"/>
      <c r="H184"/>
      <c r="I184"/>
      <c r="J184"/>
      <c r="K184"/>
      <c r="L184"/>
      <c r="M184"/>
    </row>
    <row r="185" spans="3:13" s="4" customFormat="1" ht="11.25" customHeight="1">
      <c r="C185"/>
      <c r="D185"/>
      <c r="E185"/>
      <c r="F185"/>
      <c r="G185"/>
      <c r="H185"/>
      <c r="I185"/>
      <c r="J185"/>
      <c r="K185"/>
      <c r="L185"/>
      <c r="M185"/>
    </row>
    <row r="186" spans="3:13" s="4" customFormat="1" ht="11.25" customHeight="1">
      <c r="C186"/>
      <c r="D186"/>
      <c r="E186"/>
      <c r="F186"/>
      <c r="G186"/>
      <c r="H186"/>
      <c r="I186"/>
      <c r="J186"/>
      <c r="K186"/>
      <c r="L186"/>
      <c r="M186"/>
    </row>
    <row r="187" spans="3:13" s="4" customFormat="1" ht="11.25" customHeight="1">
      <c r="C187"/>
      <c r="D187"/>
      <c r="E187"/>
      <c r="F187"/>
      <c r="G187"/>
      <c r="H187"/>
      <c r="I187"/>
      <c r="J187"/>
      <c r="K187"/>
      <c r="L187"/>
      <c r="M187"/>
    </row>
    <row r="188" spans="3:13" s="4" customFormat="1" ht="11.25" customHeight="1">
      <c r="C188"/>
      <c r="D188"/>
      <c r="E188"/>
      <c r="F188"/>
      <c r="G188"/>
      <c r="H188"/>
      <c r="I188"/>
      <c r="J188"/>
      <c r="K188"/>
      <c r="L188"/>
      <c r="M188"/>
    </row>
    <row r="189" spans="3:13" s="4" customFormat="1" ht="11.25" customHeight="1">
      <c r="C189"/>
      <c r="D189"/>
      <c r="E189"/>
      <c r="F189"/>
      <c r="G189"/>
      <c r="H189"/>
      <c r="I189"/>
      <c r="J189"/>
      <c r="K189"/>
      <c r="L189"/>
      <c r="M189"/>
    </row>
    <row r="190" spans="3:13" s="4" customFormat="1" ht="11.25" customHeight="1">
      <c r="C190"/>
      <c r="D190"/>
      <c r="E190"/>
      <c r="F190"/>
      <c r="G190"/>
      <c r="H190"/>
      <c r="I190"/>
      <c r="J190"/>
      <c r="K190"/>
      <c r="L190"/>
      <c r="M190"/>
    </row>
    <row r="191" spans="3:13" s="4" customFormat="1" ht="11.25" customHeight="1">
      <c r="C191"/>
      <c r="D191"/>
      <c r="E191"/>
      <c r="F191"/>
      <c r="G191"/>
      <c r="H191"/>
      <c r="I191"/>
      <c r="J191"/>
      <c r="K191"/>
      <c r="L191"/>
      <c r="M191"/>
    </row>
    <row r="192" spans="3:13" s="4" customFormat="1" ht="11.25" customHeight="1">
      <c r="C192"/>
      <c r="D192"/>
      <c r="E192"/>
      <c r="F192"/>
      <c r="G192"/>
      <c r="H192"/>
      <c r="I192"/>
      <c r="J192"/>
      <c r="K192"/>
      <c r="L192"/>
      <c r="M192"/>
    </row>
    <row r="193" spans="3:13" s="4" customFormat="1" ht="11.25" customHeight="1">
      <c r="C193"/>
      <c r="D193"/>
      <c r="E193"/>
      <c r="F193"/>
      <c r="G193"/>
      <c r="H193"/>
      <c r="I193"/>
      <c r="J193"/>
      <c r="K193"/>
      <c r="L193"/>
      <c r="M193"/>
    </row>
    <row r="194" spans="3:13" s="4" customFormat="1" ht="11.25" customHeight="1">
      <c r="C194"/>
      <c r="D194"/>
      <c r="E194"/>
      <c r="F194"/>
      <c r="G194"/>
      <c r="H194"/>
      <c r="I194"/>
      <c r="J194"/>
      <c r="K194"/>
      <c r="L194"/>
      <c r="M194"/>
    </row>
    <row r="195" spans="3:13" s="4" customFormat="1" ht="11.25" customHeight="1">
      <c r="C195"/>
      <c r="D195"/>
      <c r="E195"/>
      <c r="F195"/>
      <c r="G195"/>
      <c r="H195"/>
      <c r="I195"/>
      <c r="J195"/>
      <c r="K195"/>
      <c r="L195"/>
      <c r="M195"/>
    </row>
    <row r="196" spans="3:13" s="4" customFormat="1" ht="11.25" customHeight="1">
      <c r="C196"/>
      <c r="D196"/>
      <c r="E196"/>
      <c r="F196"/>
      <c r="G196"/>
      <c r="H196"/>
      <c r="I196"/>
      <c r="J196"/>
      <c r="K196"/>
      <c r="L196"/>
      <c r="M196"/>
    </row>
    <row r="197" spans="3:13" s="4" customFormat="1" ht="11.25" customHeight="1">
      <c r="C197"/>
      <c r="D197"/>
      <c r="E197"/>
      <c r="F197"/>
      <c r="G197"/>
      <c r="H197"/>
      <c r="I197"/>
      <c r="J197"/>
      <c r="K197"/>
      <c r="L197"/>
      <c r="M197"/>
    </row>
    <row r="198" spans="3:13" s="4" customFormat="1" ht="11.25" customHeight="1">
      <c r="C198"/>
      <c r="D198"/>
      <c r="E198"/>
      <c r="F198"/>
      <c r="G198"/>
      <c r="H198"/>
      <c r="I198"/>
      <c r="J198"/>
      <c r="K198"/>
      <c r="L198"/>
      <c r="M198"/>
    </row>
    <row r="199" spans="3:13" s="4" customFormat="1" ht="11.25" customHeight="1">
      <c r="C199"/>
      <c r="D199"/>
      <c r="E199"/>
      <c r="F199"/>
      <c r="G199"/>
      <c r="H199"/>
      <c r="I199"/>
      <c r="J199"/>
      <c r="K199"/>
      <c r="L199"/>
      <c r="M199"/>
    </row>
    <row r="200" spans="3:13" s="4" customFormat="1" ht="11.25" customHeight="1">
      <c r="C200"/>
      <c r="D200"/>
      <c r="E200"/>
      <c r="F200"/>
      <c r="G200"/>
      <c r="H200"/>
      <c r="I200"/>
      <c r="J200"/>
      <c r="K200"/>
      <c r="L200"/>
      <c r="M200"/>
    </row>
    <row r="201" spans="3:13" s="4" customFormat="1" ht="11.25" customHeight="1">
      <c r="C201"/>
      <c r="D201"/>
      <c r="E201"/>
      <c r="F201"/>
      <c r="G201"/>
      <c r="H201"/>
      <c r="I201"/>
      <c r="J201"/>
      <c r="K201"/>
      <c r="L201"/>
      <c r="M201"/>
    </row>
    <row r="202" spans="3:13" s="4" customFormat="1" ht="11.25" customHeight="1">
      <c r="C202"/>
      <c r="D202"/>
      <c r="E202"/>
      <c r="F202"/>
      <c r="G202"/>
      <c r="H202"/>
      <c r="I202"/>
      <c r="J202"/>
      <c r="K202"/>
      <c r="L202"/>
      <c r="M202"/>
    </row>
    <row r="203" spans="3:13" s="4" customFormat="1" ht="11.25" customHeight="1">
      <c r="C203"/>
      <c r="D203"/>
      <c r="E203"/>
      <c r="F203"/>
      <c r="G203"/>
      <c r="H203"/>
      <c r="I203"/>
      <c r="J203"/>
      <c r="K203"/>
      <c r="L203"/>
      <c r="M203"/>
    </row>
    <row r="204" spans="3:13" s="4" customFormat="1" ht="11.25" customHeight="1">
      <c r="C204"/>
      <c r="D204"/>
      <c r="E204"/>
      <c r="F204"/>
      <c r="G204"/>
      <c r="H204"/>
      <c r="I204"/>
      <c r="J204"/>
      <c r="K204"/>
      <c r="L204"/>
      <c r="M204"/>
    </row>
    <row r="205" spans="3:13" s="4" customFormat="1" ht="11.25" customHeight="1">
      <c r="C205"/>
      <c r="D205"/>
      <c r="E205"/>
      <c r="F205"/>
      <c r="G205"/>
      <c r="H205"/>
      <c r="I205"/>
      <c r="J205"/>
      <c r="K205"/>
      <c r="L205"/>
      <c r="M205"/>
    </row>
    <row r="206" spans="3:13" s="4" customFormat="1" ht="11.25" customHeight="1">
      <c r="C206"/>
      <c r="D206"/>
      <c r="E206"/>
      <c r="F206"/>
      <c r="G206"/>
      <c r="H206"/>
      <c r="I206"/>
      <c r="J206"/>
      <c r="K206"/>
      <c r="L206"/>
      <c r="M206"/>
    </row>
    <row r="207" spans="3:13" s="4" customFormat="1" ht="11.25" customHeight="1">
      <c r="C207"/>
      <c r="D207"/>
      <c r="E207"/>
      <c r="F207"/>
      <c r="G207"/>
      <c r="H207"/>
      <c r="I207"/>
      <c r="J207"/>
      <c r="K207"/>
      <c r="L207"/>
      <c r="M207"/>
    </row>
    <row r="208" spans="3:13" s="4" customFormat="1" ht="11.25" customHeight="1">
      <c r="C208"/>
      <c r="D208"/>
      <c r="E208"/>
      <c r="F208"/>
      <c r="G208"/>
      <c r="H208"/>
      <c r="I208"/>
      <c r="J208"/>
      <c r="K208"/>
      <c r="L208"/>
      <c r="M208"/>
    </row>
    <row r="209" spans="3:13" s="4" customFormat="1" ht="11.25" customHeight="1">
      <c r="C209"/>
      <c r="D209"/>
      <c r="E209"/>
      <c r="F209"/>
      <c r="G209"/>
      <c r="H209"/>
      <c r="I209"/>
      <c r="J209"/>
      <c r="K209"/>
      <c r="L209"/>
      <c r="M209"/>
    </row>
    <row r="210" spans="3:13" s="4" customFormat="1" ht="11.25" customHeight="1">
      <c r="C210"/>
      <c r="D210"/>
      <c r="E210"/>
      <c r="F210"/>
      <c r="G210"/>
      <c r="H210"/>
      <c r="I210"/>
      <c r="J210"/>
      <c r="K210"/>
      <c r="L210"/>
      <c r="M210"/>
    </row>
    <row r="211" spans="3:13" s="4" customFormat="1" ht="11.25" customHeight="1">
      <c r="C211"/>
      <c r="D211"/>
      <c r="E211"/>
      <c r="F211"/>
      <c r="G211"/>
      <c r="H211"/>
      <c r="I211"/>
      <c r="J211"/>
      <c r="K211"/>
      <c r="L211"/>
      <c r="M211"/>
    </row>
    <row r="212" spans="3:13" s="4" customFormat="1" ht="11.25" customHeight="1">
      <c r="C212"/>
      <c r="D212"/>
      <c r="E212"/>
      <c r="F212"/>
      <c r="G212"/>
      <c r="H212"/>
      <c r="I212"/>
      <c r="J212"/>
      <c r="K212"/>
      <c r="L212"/>
      <c r="M212"/>
    </row>
    <row r="213" spans="3:13" s="4" customFormat="1" ht="11.25" customHeight="1">
      <c r="C213"/>
      <c r="D213"/>
      <c r="E213"/>
      <c r="F213"/>
      <c r="G213"/>
      <c r="H213"/>
      <c r="I213"/>
      <c r="J213"/>
      <c r="K213"/>
      <c r="L213"/>
      <c r="M213"/>
    </row>
    <row r="214" spans="3:13" s="4" customFormat="1" ht="11.25" customHeight="1">
      <c r="C214"/>
      <c r="D214"/>
      <c r="E214"/>
      <c r="F214"/>
      <c r="G214"/>
      <c r="H214"/>
      <c r="I214"/>
      <c r="J214"/>
      <c r="K214"/>
      <c r="L214"/>
      <c r="M214"/>
    </row>
    <row r="215" spans="3:13" s="4" customFormat="1" ht="11.25" customHeight="1">
      <c r="C215"/>
      <c r="D215"/>
      <c r="E215"/>
      <c r="F215"/>
      <c r="G215"/>
      <c r="H215"/>
      <c r="I215"/>
      <c r="J215"/>
      <c r="K215"/>
      <c r="L215"/>
      <c r="M215"/>
    </row>
    <row r="216" spans="3:13" s="4" customFormat="1" ht="11.25" customHeight="1">
      <c r="C216"/>
      <c r="D216"/>
      <c r="E216"/>
      <c r="F216"/>
      <c r="G216"/>
      <c r="H216"/>
      <c r="I216"/>
      <c r="J216"/>
      <c r="K216"/>
      <c r="L216"/>
      <c r="M216"/>
    </row>
    <row r="217" spans="3:13" s="4" customFormat="1" ht="11.25" customHeight="1">
      <c r="C217"/>
      <c r="D217"/>
      <c r="E217"/>
      <c r="F217"/>
      <c r="G217"/>
      <c r="H217"/>
      <c r="I217"/>
      <c r="J217"/>
      <c r="K217"/>
      <c r="L217"/>
      <c r="M217"/>
    </row>
    <row r="218" spans="3:13" s="4" customFormat="1" ht="11.25" customHeight="1">
      <c r="C218"/>
      <c r="D218"/>
      <c r="E218"/>
      <c r="F218"/>
      <c r="G218"/>
      <c r="H218"/>
      <c r="I218"/>
      <c r="J218"/>
      <c r="K218"/>
      <c r="L218"/>
      <c r="M218"/>
    </row>
    <row r="219" spans="3:13" s="4" customFormat="1" ht="11.25" customHeight="1">
      <c r="C219"/>
      <c r="D219"/>
      <c r="E219"/>
      <c r="F219"/>
      <c r="G219"/>
      <c r="H219"/>
      <c r="I219"/>
      <c r="J219"/>
      <c r="K219"/>
      <c r="L219"/>
      <c r="M219"/>
    </row>
    <row r="220" spans="3:13" s="4" customFormat="1" ht="11.25" customHeight="1">
      <c r="C220"/>
      <c r="D220"/>
      <c r="E220"/>
      <c r="F220"/>
      <c r="G220"/>
      <c r="H220"/>
      <c r="I220"/>
      <c r="J220"/>
      <c r="K220"/>
      <c r="L220"/>
      <c r="M220"/>
    </row>
    <row r="221" spans="3:13" s="4" customFormat="1" ht="11.25" customHeight="1">
      <c r="C221"/>
      <c r="D221"/>
      <c r="E221"/>
      <c r="F221"/>
      <c r="G221"/>
      <c r="H221"/>
      <c r="I221"/>
      <c r="J221"/>
      <c r="K221"/>
      <c r="L221"/>
      <c r="M221"/>
    </row>
    <row r="222" spans="3:13" s="4" customFormat="1" ht="11.25" customHeight="1">
      <c r="C222"/>
      <c r="D222"/>
      <c r="E222"/>
      <c r="F222"/>
      <c r="G222"/>
      <c r="H222"/>
      <c r="I222"/>
      <c r="J222"/>
      <c r="K222"/>
      <c r="L222"/>
      <c r="M222"/>
    </row>
    <row r="223" spans="3:13" s="4" customFormat="1" ht="11.25" customHeight="1">
      <c r="C223"/>
      <c r="D223"/>
      <c r="E223"/>
      <c r="F223"/>
      <c r="G223"/>
      <c r="H223"/>
      <c r="I223"/>
      <c r="J223"/>
      <c r="K223"/>
      <c r="L223"/>
      <c r="M223"/>
    </row>
    <row r="224" spans="3:13" s="4" customFormat="1" ht="11.25" customHeight="1">
      <c r="C224"/>
      <c r="D224"/>
      <c r="E224"/>
      <c r="F224"/>
      <c r="G224"/>
      <c r="H224"/>
      <c r="I224"/>
      <c r="J224"/>
      <c r="K224"/>
      <c r="L224"/>
      <c r="M224"/>
    </row>
    <row r="225" spans="3:13" s="4" customFormat="1" ht="11.25" customHeight="1">
      <c r="C225"/>
      <c r="D225"/>
      <c r="E225"/>
      <c r="F225"/>
      <c r="G225"/>
      <c r="H225"/>
      <c r="I225"/>
      <c r="J225"/>
      <c r="K225"/>
      <c r="L225"/>
      <c r="M225"/>
    </row>
    <row r="226" spans="3:13" s="4" customFormat="1" ht="11.25" customHeight="1">
      <c r="C226"/>
      <c r="D226"/>
      <c r="E226"/>
      <c r="F226"/>
      <c r="G226"/>
      <c r="H226"/>
      <c r="I226"/>
      <c r="J226"/>
      <c r="K226"/>
      <c r="L226"/>
      <c r="M226"/>
    </row>
    <row r="227" spans="3:13" s="4" customFormat="1" ht="11.25" customHeight="1">
      <c r="C227"/>
      <c r="D227"/>
      <c r="E227"/>
      <c r="F227"/>
      <c r="G227"/>
      <c r="H227"/>
      <c r="I227"/>
      <c r="J227"/>
      <c r="K227"/>
      <c r="L227"/>
      <c r="M227"/>
    </row>
    <row r="228" spans="3:13" s="4" customFormat="1" ht="11.25" customHeight="1">
      <c r="C228"/>
      <c r="D228"/>
      <c r="E228"/>
      <c r="F228"/>
      <c r="G228"/>
      <c r="H228"/>
      <c r="I228"/>
      <c r="J228"/>
      <c r="K228"/>
      <c r="L228"/>
      <c r="M228"/>
    </row>
    <row r="229" spans="3:13" s="4" customFormat="1" ht="11.25" customHeight="1">
      <c r="C229"/>
      <c r="D229"/>
      <c r="E229"/>
      <c r="F229"/>
      <c r="G229"/>
      <c r="H229"/>
      <c r="I229"/>
      <c r="J229"/>
      <c r="K229"/>
      <c r="L229"/>
      <c r="M229"/>
    </row>
    <row r="230" spans="3:13" s="4" customFormat="1" ht="11.25" customHeight="1">
      <c r="C230"/>
      <c r="D230"/>
      <c r="E230"/>
      <c r="F230"/>
      <c r="G230"/>
      <c r="H230"/>
      <c r="I230"/>
      <c r="J230"/>
      <c r="K230"/>
      <c r="L230"/>
      <c r="M230"/>
    </row>
    <row r="231" spans="3:13" s="4" customFormat="1" ht="11.25" customHeight="1">
      <c r="C231"/>
      <c r="D231"/>
      <c r="E231"/>
      <c r="F231"/>
      <c r="G231"/>
      <c r="H231"/>
      <c r="I231"/>
      <c r="J231"/>
      <c r="K231"/>
      <c r="L231"/>
      <c r="M231"/>
    </row>
    <row r="232" spans="3:13" s="4" customFormat="1" ht="11.25" customHeight="1">
      <c r="C232"/>
      <c r="D232"/>
      <c r="E232"/>
      <c r="F232"/>
      <c r="G232"/>
      <c r="H232"/>
      <c r="I232"/>
      <c r="J232"/>
      <c r="K232"/>
      <c r="L232"/>
      <c r="M232"/>
    </row>
    <row r="233" spans="3:13" s="4" customFormat="1" ht="11.25" customHeight="1">
      <c r="C233"/>
      <c r="D233"/>
      <c r="E233"/>
      <c r="F233"/>
      <c r="G233"/>
      <c r="H233"/>
      <c r="I233"/>
      <c r="J233"/>
      <c r="K233"/>
      <c r="L233"/>
      <c r="M233"/>
    </row>
    <row r="234" spans="3:13" s="4" customFormat="1" ht="11.25" customHeight="1">
      <c r="C234"/>
      <c r="D234"/>
      <c r="E234"/>
      <c r="F234"/>
      <c r="G234"/>
      <c r="H234"/>
      <c r="I234"/>
      <c r="J234"/>
      <c r="K234"/>
      <c r="L234"/>
      <c r="M234"/>
    </row>
    <row r="235" spans="3:13" s="4" customFormat="1" ht="11.25" customHeight="1">
      <c r="C235"/>
      <c r="D235"/>
      <c r="E235"/>
      <c r="F235"/>
      <c r="G235"/>
      <c r="H235"/>
      <c r="I235"/>
      <c r="J235"/>
      <c r="K235"/>
      <c r="L235"/>
      <c r="M235"/>
    </row>
    <row r="236" spans="3:13" s="4" customFormat="1" ht="11.25" customHeight="1">
      <c r="C236"/>
      <c r="D236"/>
      <c r="E236"/>
      <c r="F236"/>
      <c r="G236"/>
      <c r="H236"/>
      <c r="I236"/>
      <c r="J236"/>
      <c r="K236"/>
      <c r="L236"/>
      <c r="M236"/>
    </row>
    <row r="237" spans="3:13" s="4" customFormat="1" ht="11.25" customHeight="1">
      <c r="C237"/>
      <c r="D237"/>
      <c r="E237"/>
      <c r="F237"/>
      <c r="G237"/>
      <c r="H237"/>
      <c r="I237"/>
      <c r="J237"/>
      <c r="K237"/>
      <c r="L237"/>
      <c r="M237"/>
    </row>
    <row r="238" spans="3:13" s="4" customFormat="1" ht="11.25" customHeight="1">
      <c r="C238"/>
      <c r="D238"/>
      <c r="E238"/>
      <c r="F238"/>
      <c r="G238"/>
      <c r="H238"/>
      <c r="I238"/>
      <c r="J238"/>
      <c r="K238"/>
      <c r="L238"/>
      <c r="M238"/>
    </row>
    <row r="239" spans="3:13" s="4" customFormat="1" ht="11.25" customHeight="1">
      <c r="C239"/>
      <c r="D239"/>
      <c r="E239"/>
      <c r="F239"/>
      <c r="G239"/>
      <c r="H239"/>
      <c r="I239"/>
      <c r="J239"/>
      <c r="K239"/>
      <c r="L239"/>
      <c r="M239"/>
    </row>
    <row r="240" spans="3:13" s="4" customFormat="1" ht="11.25" customHeight="1">
      <c r="C240"/>
      <c r="D240"/>
      <c r="E240"/>
      <c r="F240"/>
      <c r="G240"/>
      <c r="H240"/>
      <c r="I240"/>
      <c r="J240"/>
      <c r="K240"/>
      <c r="L240"/>
      <c r="M240"/>
    </row>
    <row r="241" spans="3:13" s="4" customFormat="1" ht="11.25" customHeight="1">
      <c r="C241"/>
      <c r="D241"/>
      <c r="E241"/>
      <c r="F241"/>
      <c r="G241"/>
      <c r="H241"/>
      <c r="I241"/>
      <c r="J241"/>
      <c r="K241"/>
      <c r="L241"/>
      <c r="M241"/>
    </row>
    <row r="242" spans="3:13" s="4" customFormat="1" ht="11.25" customHeight="1">
      <c r="C242"/>
      <c r="D242"/>
      <c r="E242"/>
      <c r="F242"/>
      <c r="G242"/>
      <c r="H242"/>
      <c r="I242"/>
      <c r="J242"/>
      <c r="K242"/>
      <c r="L242"/>
      <c r="M242"/>
    </row>
    <row r="243" spans="3:13" s="4" customFormat="1" ht="11.25" customHeight="1">
      <c r="C243"/>
      <c r="D243"/>
      <c r="E243"/>
      <c r="F243"/>
      <c r="G243"/>
      <c r="H243"/>
      <c r="I243"/>
      <c r="J243"/>
      <c r="K243"/>
      <c r="L243"/>
      <c r="M243"/>
    </row>
    <row r="244" spans="3:13" s="4" customFormat="1" ht="11.25" customHeight="1">
      <c r="C244"/>
      <c r="D244"/>
      <c r="E244"/>
      <c r="F244"/>
      <c r="G244"/>
      <c r="H244"/>
      <c r="I244"/>
      <c r="J244"/>
      <c r="K244"/>
      <c r="L244"/>
      <c r="M244"/>
    </row>
    <row r="245" spans="3:13" s="4" customFormat="1" ht="11.25" customHeight="1">
      <c r="C245"/>
      <c r="D245"/>
      <c r="E245"/>
      <c r="F245"/>
      <c r="G245"/>
      <c r="H245"/>
      <c r="I245"/>
      <c r="J245"/>
      <c r="K245"/>
      <c r="L245"/>
      <c r="M245"/>
    </row>
    <row r="246" spans="3:13" s="4" customFormat="1" ht="11.25" customHeight="1">
      <c r="C246"/>
      <c r="D246"/>
      <c r="E246"/>
      <c r="F246"/>
      <c r="G246"/>
      <c r="H246"/>
      <c r="I246"/>
      <c r="J246"/>
      <c r="K246"/>
      <c r="L246"/>
      <c r="M246"/>
    </row>
    <row r="247" spans="3:13" s="4" customFormat="1" ht="11.25" customHeight="1">
      <c r="C247"/>
      <c r="D247"/>
      <c r="E247"/>
      <c r="F247"/>
      <c r="G247"/>
      <c r="H247"/>
      <c r="I247"/>
      <c r="J247"/>
      <c r="K247"/>
      <c r="L247"/>
      <c r="M247"/>
    </row>
    <row r="248" spans="3:13" s="4" customFormat="1" ht="11.25" customHeight="1">
      <c r="C248"/>
      <c r="D248"/>
      <c r="E248"/>
      <c r="F248"/>
      <c r="G248"/>
      <c r="H248"/>
      <c r="I248"/>
      <c r="J248"/>
      <c r="K248"/>
      <c r="L248"/>
      <c r="M248"/>
    </row>
    <row r="249" spans="3:13" s="4" customFormat="1" ht="11.25" customHeight="1">
      <c r="C249"/>
      <c r="D249"/>
      <c r="E249"/>
      <c r="F249"/>
      <c r="G249"/>
      <c r="H249"/>
      <c r="I249"/>
      <c r="J249"/>
      <c r="K249"/>
      <c r="L249"/>
      <c r="M249"/>
    </row>
    <row r="250" spans="3:13" s="4" customFormat="1" ht="11.25" customHeight="1">
      <c r="C250"/>
      <c r="D250"/>
      <c r="E250"/>
      <c r="F250"/>
      <c r="G250"/>
      <c r="H250"/>
      <c r="I250"/>
      <c r="J250"/>
      <c r="K250"/>
      <c r="L250"/>
      <c r="M250"/>
    </row>
    <row r="251" spans="3:13" s="4" customFormat="1" ht="11.25" customHeight="1">
      <c r="C251"/>
      <c r="D251"/>
      <c r="E251"/>
      <c r="F251"/>
      <c r="G251"/>
      <c r="H251"/>
      <c r="I251"/>
      <c r="J251"/>
      <c r="K251"/>
      <c r="L251"/>
      <c r="M251"/>
    </row>
    <row r="252" spans="3:13" s="4" customFormat="1" ht="11.25" customHeight="1">
      <c r="C252"/>
      <c r="D252"/>
      <c r="E252"/>
      <c r="F252"/>
      <c r="G252"/>
      <c r="H252"/>
      <c r="I252"/>
      <c r="J252"/>
      <c r="K252"/>
      <c r="L252"/>
      <c r="M252"/>
    </row>
    <row r="253" spans="3:13" s="4" customFormat="1" ht="11.25" customHeight="1">
      <c r="C253"/>
      <c r="D253"/>
      <c r="E253"/>
      <c r="F253"/>
      <c r="G253"/>
      <c r="H253"/>
      <c r="I253"/>
      <c r="J253"/>
      <c r="K253"/>
      <c r="L253"/>
      <c r="M253"/>
    </row>
    <row r="254" spans="3:13" s="4" customFormat="1" ht="11.25" customHeight="1">
      <c r="C254"/>
      <c r="D254"/>
      <c r="E254"/>
      <c r="F254"/>
      <c r="G254"/>
      <c r="H254"/>
      <c r="I254"/>
      <c r="J254"/>
      <c r="K254"/>
      <c r="L254"/>
      <c r="M254"/>
    </row>
    <row r="255" spans="3:13" s="4" customFormat="1" ht="11.25" customHeight="1">
      <c r="C255"/>
      <c r="D255"/>
      <c r="E255"/>
      <c r="F255"/>
      <c r="G255"/>
      <c r="H255"/>
      <c r="I255"/>
      <c r="J255"/>
      <c r="K255"/>
      <c r="L255"/>
      <c r="M255"/>
    </row>
    <row r="256" spans="3:13" s="4" customFormat="1" ht="11.25" customHeight="1">
      <c r="C256"/>
      <c r="D256"/>
      <c r="E256"/>
      <c r="F256"/>
      <c r="G256"/>
      <c r="H256"/>
      <c r="I256"/>
      <c r="J256"/>
      <c r="K256"/>
      <c r="L256"/>
      <c r="M256"/>
    </row>
    <row r="257" spans="3:13" s="4" customFormat="1" ht="11.25" customHeight="1">
      <c r="C257"/>
      <c r="D257"/>
      <c r="E257"/>
      <c r="F257"/>
      <c r="G257"/>
      <c r="H257"/>
      <c r="I257"/>
      <c r="J257"/>
      <c r="K257"/>
      <c r="L257"/>
      <c r="M257"/>
    </row>
    <row r="258" spans="3:13" s="4" customFormat="1" ht="11.25" customHeight="1">
      <c r="C258"/>
      <c r="D258"/>
      <c r="E258"/>
      <c r="F258"/>
      <c r="G258"/>
      <c r="H258"/>
      <c r="I258"/>
      <c r="J258"/>
      <c r="K258"/>
      <c r="L258"/>
      <c r="M258"/>
    </row>
    <row r="259" spans="3:13" s="4" customFormat="1" ht="11.25" customHeight="1">
      <c r="C259"/>
      <c r="D259"/>
      <c r="E259"/>
      <c r="F259"/>
      <c r="G259"/>
      <c r="H259"/>
      <c r="I259"/>
      <c r="J259"/>
      <c r="K259"/>
      <c r="L259"/>
      <c r="M259"/>
    </row>
    <row r="260" spans="3:13" s="4" customFormat="1" ht="11.25" customHeight="1">
      <c r="C260"/>
      <c r="D260"/>
      <c r="E260"/>
      <c r="F260"/>
      <c r="G260"/>
      <c r="H260"/>
      <c r="I260"/>
      <c r="J260"/>
      <c r="K260"/>
      <c r="L260"/>
      <c r="M260"/>
    </row>
    <row r="261" spans="3:13" s="4" customFormat="1" ht="11.25" customHeight="1">
      <c r="C261"/>
      <c r="D261"/>
      <c r="E261"/>
      <c r="F261"/>
      <c r="G261"/>
      <c r="H261"/>
      <c r="I261"/>
      <c r="J261"/>
      <c r="K261"/>
      <c r="L261"/>
      <c r="M261"/>
    </row>
    <row r="262" spans="3:13" s="4" customFormat="1" ht="11.25" customHeight="1">
      <c r="C262"/>
      <c r="D262"/>
      <c r="E262"/>
      <c r="F262"/>
      <c r="G262"/>
      <c r="H262"/>
      <c r="I262"/>
      <c r="J262"/>
      <c r="K262"/>
      <c r="L262"/>
      <c r="M262"/>
    </row>
    <row r="263" spans="3:13" s="4" customFormat="1" ht="11.25" customHeight="1">
      <c r="C263"/>
      <c r="D263"/>
      <c r="E263"/>
      <c r="F263"/>
      <c r="G263"/>
      <c r="H263"/>
      <c r="I263"/>
      <c r="J263"/>
      <c r="K263"/>
      <c r="L263"/>
      <c r="M263"/>
    </row>
    <row r="264" spans="3:13" s="4" customFormat="1" ht="11.25" customHeight="1">
      <c r="C264"/>
      <c r="D264"/>
      <c r="E264"/>
      <c r="F264"/>
      <c r="G264"/>
      <c r="H264"/>
      <c r="I264"/>
      <c r="J264"/>
      <c r="K264"/>
      <c r="L264"/>
      <c r="M264"/>
    </row>
    <row r="265" spans="3:13" s="4" customFormat="1" ht="11.25" customHeight="1">
      <c r="C265"/>
      <c r="D265"/>
      <c r="E265"/>
      <c r="F265"/>
      <c r="G265"/>
      <c r="H265"/>
      <c r="I265"/>
      <c r="J265"/>
      <c r="K265"/>
      <c r="L265"/>
      <c r="M265"/>
    </row>
    <row r="266" spans="3:13" s="4" customFormat="1" ht="11.25" customHeight="1">
      <c r="C266"/>
      <c r="D266"/>
      <c r="E266"/>
      <c r="F266"/>
      <c r="G266"/>
      <c r="H266"/>
      <c r="I266"/>
      <c r="J266"/>
      <c r="K266"/>
      <c r="L266"/>
      <c r="M266"/>
    </row>
    <row r="267" spans="3:13" s="4" customFormat="1" ht="11.25" customHeight="1">
      <c r="C267"/>
      <c r="D267"/>
      <c r="E267"/>
      <c r="F267"/>
      <c r="G267"/>
      <c r="H267"/>
      <c r="I267"/>
      <c r="J267"/>
      <c r="K267"/>
      <c r="L267"/>
      <c r="M267"/>
    </row>
    <row r="268" spans="3:13" s="4" customFormat="1" ht="11.25" customHeight="1">
      <c r="C268"/>
      <c r="D268"/>
      <c r="E268"/>
      <c r="F268"/>
      <c r="G268"/>
      <c r="H268"/>
      <c r="I268"/>
      <c r="J268"/>
      <c r="K268"/>
      <c r="L268"/>
      <c r="M268"/>
    </row>
    <row r="269" spans="3:13" s="4" customFormat="1" ht="11.25" customHeight="1">
      <c r="C269"/>
      <c r="D269"/>
      <c r="E269"/>
      <c r="F269"/>
      <c r="G269"/>
      <c r="H269"/>
      <c r="I269"/>
      <c r="J269"/>
      <c r="K269"/>
      <c r="L269"/>
      <c r="M269"/>
    </row>
    <row r="270" spans="3:13" s="4" customFormat="1" ht="11.25" customHeight="1">
      <c r="C270"/>
      <c r="D270"/>
      <c r="E270"/>
      <c r="F270"/>
      <c r="G270"/>
      <c r="H270"/>
      <c r="I270"/>
      <c r="J270"/>
      <c r="K270"/>
      <c r="L270"/>
      <c r="M270"/>
    </row>
    <row r="271" spans="3:13" s="4" customFormat="1" ht="11.25" customHeight="1">
      <c r="C271"/>
      <c r="D271"/>
      <c r="E271"/>
      <c r="F271"/>
      <c r="G271"/>
      <c r="H271"/>
      <c r="I271"/>
      <c r="J271"/>
      <c r="K271"/>
      <c r="L271"/>
      <c r="M271"/>
    </row>
    <row r="272" spans="3:13" s="4" customFormat="1" ht="11.25" customHeight="1">
      <c r="C272"/>
      <c r="D272"/>
      <c r="E272"/>
      <c r="F272"/>
      <c r="G272"/>
      <c r="H272"/>
      <c r="I272"/>
      <c r="J272"/>
      <c r="K272"/>
      <c r="L272"/>
      <c r="M272"/>
    </row>
    <row r="273" spans="3:13" s="4" customFormat="1" ht="11.25" customHeight="1">
      <c r="C273"/>
      <c r="D273"/>
      <c r="E273"/>
      <c r="F273"/>
      <c r="G273"/>
      <c r="H273"/>
      <c r="I273"/>
      <c r="J273"/>
      <c r="K273"/>
      <c r="L273"/>
      <c r="M273"/>
    </row>
    <row r="274" spans="3:13" s="4" customFormat="1" ht="11.25" customHeight="1">
      <c r="C274"/>
      <c r="D274"/>
      <c r="E274"/>
      <c r="F274"/>
      <c r="G274"/>
      <c r="H274"/>
      <c r="I274"/>
      <c r="J274"/>
      <c r="K274"/>
      <c r="L274"/>
      <c r="M274"/>
    </row>
    <row r="275" spans="3:13" s="4" customFormat="1" ht="11.25" customHeight="1">
      <c r="C275"/>
      <c r="D275"/>
      <c r="E275"/>
      <c r="F275"/>
      <c r="G275"/>
      <c r="H275"/>
      <c r="I275"/>
      <c r="J275"/>
      <c r="K275"/>
      <c r="L275"/>
      <c r="M275"/>
    </row>
    <row r="276" spans="3:13" s="4" customFormat="1" ht="11.25" customHeight="1">
      <c r="C276"/>
      <c r="D276"/>
      <c r="E276"/>
      <c r="F276"/>
      <c r="G276"/>
      <c r="H276"/>
      <c r="I276"/>
      <c r="J276"/>
      <c r="K276"/>
      <c r="L276"/>
      <c r="M276"/>
    </row>
    <row r="277" spans="3:13" s="4" customFormat="1" ht="11.25" customHeight="1">
      <c r="C277"/>
      <c r="D277"/>
      <c r="E277"/>
      <c r="F277"/>
      <c r="G277"/>
      <c r="H277"/>
      <c r="I277"/>
      <c r="J277"/>
      <c r="K277"/>
      <c r="L277"/>
      <c r="M277"/>
    </row>
    <row r="278" spans="3:13" s="4" customFormat="1" ht="11.25" customHeight="1">
      <c r="C278"/>
      <c r="D278"/>
      <c r="E278"/>
      <c r="F278"/>
      <c r="G278"/>
      <c r="H278"/>
      <c r="I278"/>
      <c r="J278"/>
      <c r="K278"/>
      <c r="L278"/>
      <c r="M278"/>
    </row>
    <row r="279" spans="3:13" s="4" customFormat="1" ht="11.25" customHeight="1">
      <c r="C279"/>
      <c r="D279"/>
      <c r="E279"/>
      <c r="F279"/>
      <c r="G279"/>
      <c r="H279"/>
      <c r="I279"/>
      <c r="J279"/>
      <c r="K279"/>
      <c r="L279"/>
      <c r="M279"/>
    </row>
    <row r="280" spans="3:13" s="4" customFormat="1" ht="11.25" customHeight="1">
      <c r="C280"/>
      <c r="D280"/>
      <c r="E280"/>
      <c r="F280"/>
      <c r="G280"/>
      <c r="H280"/>
      <c r="I280"/>
      <c r="J280"/>
      <c r="K280"/>
      <c r="L280"/>
      <c r="M280"/>
    </row>
    <row r="281" spans="3:13" s="4" customFormat="1" ht="11.25" customHeight="1">
      <c r="C281"/>
      <c r="D281"/>
      <c r="E281"/>
      <c r="F281"/>
      <c r="G281"/>
      <c r="H281"/>
      <c r="I281"/>
      <c r="J281"/>
      <c r="K281"/>
      <c r="L281"/>
      <c r="M281"/>
    </row>
    <row r="282" spans="3:13" s="4" customFormat="1" ht="11.25" customHeight="1">
      <c r="C282"/>
      <c r="D282"/>
      <c r="E282"/>
      <c r="F282"/>
      <c r="G282"/>
      <c r="H282"/>
      <c r="I282"/>
      <c r="J282"/>
      <c r="K282"/>
      <c r="L282"/>
      <c r="M282"/>
    </row>
    <row r="283" spans="3:13" s="4" customFormat="1" ht="11.25" customHeight="1">
      <c r="C283"/>
      <c r="D283"/>
      <c r="E283"/>
      <c r="F283"/>
      <c r="G283"/>
      <c r="H283"/>
      <c r="I283"/>
      <c r="J283"/>
      <c r="K283"/>
      <c r="L283"/>
      <c r="M283"/>
    </row>
    <row r="284" spans="3:13" s="4" customFormat="1" ht="11.25" customHeight="1">
      <c r="C284"/>
      <c r="D284"/>
      <c r="E284"/>
      <c r="F284"/>
      <c r="G284"/>
      <c r="H284"/>
      <c r="I284"/>
      <c r="J284"/>
      <c r="K284"/>
      <c r="L284"/>
      <c r="M284"/>
    </row>
    <row r="285" spans="3:13" s="4" customFormat="1" ht="11.25" customHeight="1">
      <c r="C285"/>
      <c r="D285"/>
      <c r="E285"/>
      <c r="F285"/>
      <c r="G285"/>
      <c r="H285"/>
      <c r="I285"/>
      <c r="J285"/>
      <c r="K285"/>
      <c r="L285"/>
      <c r="M285"/>
    </row>
    <row r="286" spans="3:13" s="4" customFormat="1" ht="11.25" customHeight="1">
      <c r="C286"/>
      <c r="D286"/>
      <c r="E286"/>
      <c r="F286"/>
      <c r="G286"/>
      <c r="H286"/>
      <c r="I286"/>
      <c r="J286"/>
      <c r="K286"/>
      <c r="L286"/>
      <c r="M286"/>
    </row>
    <row r="287" spans="3:13" s="4" customFormat="1" ht="11.25" customHeight="1">
      <c r="C287"/>
      <c r="D287"/>
      <c r="E287"/>
      <c r="F287"/>
      <c r="G287"/>
      <c r="H287"/>
      <c r="I287"/>
      <c r="J287"/>
      <c r="K287"/>
      <c r="L287"/>
      <c r="M287"/>
    </row>
    <row r="288" spans="3:13" s="4" customFormat="1" ht="11.25" customHeight="1">
      <c r="C288"/>
      <c r="D288"/>
      <c r="E288"/>
      <c r="F288"/>
      <c r="G288"/>
      <c r="H288"/>
      <c r="I288"/>
      <c r="J288"/>
      <c r="K288"/>
      <c r="L288"/>
      <c r="M288"/>
    </row>
    <row r="289" spans="3:13" s="4" customFormat="1" ht="11.25" customHeight="1">
      <c r="C289"/>
      <c r="D289"/>
      <c r="E289"/>
      <c r="F289"/>
      <c r="G289"/>
      <c r="H289"/>
      <c r="I289"/>
      <c r="J289"/>
      <c r="K289"/>
      <c r="L289"/>
      <c r="M289"/>
    </row>
    <row r="290" spans="3:13" s="4" customFormat="1" ht="11.25" customHeight="1">
      <c r="C290"/>
      <c r="D290"/>
      <c r="E290"/>
      <c r="F290"/>
      <c r="G290"/>
      <c r="H290"/>
      <c r="I290"/>
      <c r="J290"/>
      <c r="K290"/>
      <c r="L290"/>
      <c r="M290"/>
    </row>
    <row r="291" spans="3:13" s="4" customFormat="1" ht="11.25" customHeight="1">
      <c r="C291"/>
      <c r="D291"/>
      <c r="E291"/>
      <c r="F291"/>
      <c r="G291"/>
      <c r="H291"/>
      <c r="I291"/>
      <c r="J291"/>
      <c r="K291"/>
      <c r="L291"/>
      <c r="M291"/>
    </row>
    <row r="292" spans="3:13" s="4" customFormat="1" ht="11.25" customHeight="1">
      <c r="C292"/>
      <c r="D292"/>
      <c r="E292"/>
      <c r="F292"/>
      <c r="G292"/>
      <c r="H292"/>
      <c r="I292"/>
      <c r="J292"/>
      <c r="K292"/>
      <c r="L292"/>
      <c r="M292"/>
    </row>
    <row r="293" spans="3:13" s="4" customFormat="1" ht="11.25" customHeight="1">
      <c r="C293"/>
      <c r="D293"/>
      <c r="E293"/>
      <c r="F293"/>
      <c r="G293"/>
      <c r="H293"/>
      <c r="I293"/>
      <c r="J293"/>
      <c r="K293"/>
      <c r="L293"/>
      <c r="M293"/>
    </row>
    <row r="294" spans="3:13" s="4" customFormat="1" ht="11.25" customHeight="1">
      <c r="C294"/>
      <c r="D294"/>
      <c r="E294"/>
      <c r="F294"/>
      <c r="G294"/>
      <c r="H294"/>
      <c r="I294"/>
      <c r="J294"/>
      <c r="K294"/>
      <c r="L294"/>
      <c r="M294"/>
    </row>
    <row r="295" spans="3:13" s="4" customFormat="1" ht="11.25" customHeight="1">
      <c r="C295"/>
      <c r="D295"/>
      <c r="E295"/>
      <c r="F295"/>
      <c r="G295"/>
      <c r="H295"/>
      <c r="I295"/>
      <c r="J295"/>
      <c r="K295"/>
      <c r="L295"/>
      <c r="M295"/>
    </row>
    <row r="296" spans="3:13" s="4" customFormat="1" ht="11.25" customHeight="1">
      <c r="C296"/>
      <c r="D296"/>
      <c r="E296"/>
      <c r="F296"/>
      <c r="G296"/>
      <c r="H296"/>
      <c r="I296"/>
      <c r="J296"/>
      <c r="K296"/>
      <c r="L296"/>
      <c r="M296"/>
    </row>
    <row r="297" spans="3:13" s="4" customFormat="1" ht="11.25" customHeight="1">
      <c r="C297"/>
      <c r="D297"/>
      <c r="E297"/>
      <c r="F297"/>
      <c r="G297"/>
      <c r="H297"/>
      <c r="I297"/>
      <c r="J297"/>
      <c r="K297"/>
      <c r="L297"/>
      <c r="M297"/>
    </row>
    <row r="298" spans="3:13" s="4" customFormat="1" ht="11.25" customHeight="1">
      <c r="C298"/>
      <c r="D298"/>
      <c r="E298"/>
      <c r="F298"/>
      <c r="G298"/>
      <c r="H298"/>
      <c r="I298"/>
      <c r="J298"/>
      <c r="K298"/>
      <c r="L298"/>
      <c r="M298"/>
    </row>
    <row r="299" spans="3:13" s="4" customFormat="1" ht="11.25" customHeight="1">
      <c r="C299"/>
      <c r="D299"/>
      <c r="E299"/>
      <c r="F299"/>
      <c r="G299"/>
      <c r="H299"/>
      <c r="I299"/>
      <c r="J299"/>
      <c r="K299"/>
      <c r="L299"/>
      <c r="M299"/>
    </row>
    <row r="300" spans="3:13" s="4" customFormat="1" ht="11.25" customHeight="1">
      <c r="C300"/>
      <c r="D300"/>
      <c r="E300"/>
      <c r="F300"/>
      <c r="G300"/>
      <c r="H300"/>
      <c r="I300"/>
      <c r="J300"/>
      <c r="K300"/>
      <c r="L300"/>
      <c r="M300"/>
    </row>
    <row r="301" spans="3:13" s="4" customFormat="1" ht="11.25" customHeight="1">
      <c r="C301"/>
      <c r="D301"/>
      <c r="E301"/>
      <c r="F301"/>
      <c r="G301"/>
      <c r="H301"/>
      <c r="I301"/>
      <c r="J301"/>
      <c r="K301"/>
      <c r="L301"/>
      <c r="M301"/>
    </row>
    <row r="302" spans="3:13" s="4" customFormat="1" ht="11.25" customHeight="1">
      <c r="C302"/>
      <c r="D302"/>
      <c r="E302"/>
      <c r="F302"/>
      <c r="G302"/>
      <c r="H302"/>
      <c r="I302"/>
      <c r="J302"/>
      <c r="K302"/>
      <c r="L302"/>
      <c r="M302"/>
    </row>
    <row r="303" spans="3:13" s="4" customFormat="1" ht="11.25" customHeight="1">
      <c r="C303"/>
      <c r="D303"/>
      <c r="E303"/>
      <c r="F303"/>
      <c r="G303"/>
      <c r="H303"/>
      <c r="I303"/>
      <c r="J303"/>
      <c r="K303"/>
      <c r="L303"/>
      <c r="M303"/>
    </row>
    <row r="304" spans="3:13" s="4" customFormat="1" ht="11.25" customHeight="1">
      <c r="C304"/>
      <c r="D304"/>
      <c r="E304"/>
      <c r="F304"/>
      <c r="G304"/>
      <c r="H304"/>
      <c r="I304"/>
      <c r="J304"/>
      <c r="K304"/>
      <c r="L304"/>
      <c r="M304"/>
    </row>
    <row r="305" spans="3:13" s="4" customFormat="1" ht="11.25" customHeight="1">
      <c r="C305"/>
      <c r="D305"/>
      <c r="E305"/>
      <c r="F305"/>
      <c r="G305"/>
      <c r="H305"/>
      <c r="I305"/>
      <c r="J305"/>
      <c r="K305"/>
      <c r="L305"/>
      <c r="M305"/>
    </row>
    <row r="306" spans="3:13" s="4" customFormat="1" ht="11.25" customHeight="1">
      <c r="C306"/>
      <c r="D306"/>
      <c r="E306"/>
      <c r="F306"/>
      <c r="G306"/>
      <c r="H306"/>
      <c r="I306"/>
      <c r="J306"/>
      <c r="K306"/>
      <c r="L306"/>
      <c r="M306"/>
    </row>
    <row r="307" spans="3:13" s="4" customFormat="1" ht="11.25" customHeight="1">
      <c r="C307"/>
      <c r="D307"/>
      <c r="E307"/>
      <c r="F307"/>
      <c r="G307"/>
      <c r="H307"/>
      <c r="I307"/>
      <c r="J307"/>
      <c r="K307"/>
      <c r="L307"/>
      <c r="M307"/>
    </row>
    <row r="308" spans="3:13" s="4" customFormat="1" ht="11.25" customHeight="1">
      <c r="C308"/>
      <c r="D308"/>
      <c r="E308"/>
      <c r="F308"/>
      <c r="G308"/>
      <c r="H308"/>
      <c r="I308"/>
      <c r="J308"/>
      <c r="K308"/>
      <c r="L308"/>
      <c r="M308"/>
    </row>
    <row r="309" spans="3:13" s="4" customFormat="1" ht="11.25" customHeight="1">
      <c r="C309"/>
      <c r="D309"/>
      <c r="E309"/>
      <c r="F309"/>
      <c r="G309"/>
      <c r="H309"/>
      <c r="I309"/>
      <c r="J309"/>
      <c r="K309"/>
      <c r="L309"/>
      <c r="M309"/>
    </row>
    <row r="310" spans="3:13" s="4" customFormat="1" ht="11.25" customHeight="1">
      <c r="C310"/>
      <c r="D310"/>
      <c r="E310"/>
      <c r="F310"/>
      <c r="G310"/>
      <c r="H310"/>
      <c r="I310"/>
      <c r="J310"/>
      <c r="K310"/>
      <c r="L310"/>
      <c r="M310"/>
    </row>
    <row r="311" spans="3:13" s="4" customFormat="1" ht="11.25" customHeight="1">
      <c r="C311"/>
      <c r="D311"/>
      <c r="E311"/>
      <c r="F311"/>
      <c r="G311"/>
      <c r="H311"/>
      <c r="I311"/>
      <c r="J311"/>
      <c r="K311"/>
      <c r="L311"/>
      <c r="M311"/>
    </row>
    <row r="312" spans="3:13" s="4" customFormat="1" ht="11.25" customHeight="1">
      <c r="C312"/>
      <c r="D312"/>
      <c r="E312"/>
      <c r="F312"/>
      <c r="G312"/>
      <c r="H312"/>
      <c r="I312"/>
      <c r="J312"/>
      <c r="K312"/>
      <c r="L312"/>
      <c r="M312"/>
    </row>
    <row r="313" spans="3:13" s="4" customFormat="1" ht="11.25" customHeight="1">
      <c r="C313"/>
      <c r="D313"/>
      <c r="E313"/>
      <c r="F313"/>
      <c r="G313"/>
      <c r="H313"/>
      <c r="I313"/>
      <c r="J313"/>
      <c r="K313"/>
      <c r="L313"/>
      <c r="M313"/>
    </row>
    <row r="314" spans="3:13" s="4" customFormat="1" ht="11.25" customHeight="1">
      <c r="C314"/>
      <c r="D314"/>
      <c r="E314"/>
      <c r="F314"/>
      <c r="G314"/>
      <c r="H314"/>
      <c r="I314"/>
      <c r="J314"/>
      <c r="K314"/>
      <c r="L314"/>
      <c r="M314"/>
    </row>
    <row r="315" spans="3:13" s="4" customFormat="1" ht="11.25" customHeight="1">
      <c r="C315"/>
      <c r="D315"/>
      <c r="E315"/>
      <c r="F315"/>
      <c r="G315"/>
      <c r="H315"/>
      <c r="I315"/>
      <c r="J315"/>
      <c r="K315"/>
      <c r="L315"/>
      <c r="M315"/>
    </row>
    <row r="316" spans="3:13" s="4" customFormat="1" ht="11.25" customHeight="1">
      <c r="C316"/>
      <c r="D316"/>
      <c r="E316"/>
      <c r="F316"/>
      <c r="G316"/>
      <c r="H316"/>
      <c r="I316"/>
      <c r="J316"/>
      <c r="K316"/>
      <c r="L316"/>
      <c r="M316"/>
    </row>
    <row r="317" spans="3:13" s="4" customFormat="1" ht="11.25" customHeight="1">
      <c r="C317"/>
      <c r="D317"/>
      <c r="E317"/>
      <c r="F317"/>
      <c r="G317"/>
      <c r="H317"/>
      <c r="I317"/>
      <c r="J317"/>
      <c r="K317"/>
      <c r="L317"/>
      <c r="M317"/>
    </row>
    <row r="318" spans="3:13" s="4" customFormat="1" ht="11.25" customHeight="1">
      <c r="C318"/>
      <c r="D318"/>
      <c r="E318"/>
      <c r="F318"/>
      <c r="G318"/>
      <c r="H318"/>
      <c r="I318"/>
      <c r="J318"/>
      <c r="K318"/>
      <c r="L318"/>
      <c r="M318"/>
    </row>
    <row r="319" spans="3:13" s="4" customFormat="1" ht="11.25" customHeight="1">
      <c r="C319"/>
      <c r="D319"/>
      <c r="E319"/>
      <c r="F319"/>
      <c r="G319"/>
      <c r="H319"/>
      <c r="I319"/>
      <c r="J319"/>
      <c r="K319"/>
      <c r="L319"/>
      <c r="M319"/>
    </row>
    <row r="320" spans="3:13" s="4" customFormat="1" ht="11.25" customHeight="1">
      <c r="C320"/>
      <c r="D320"/>
      <c r="E320"/>
      <c r="F320"/>
      <c r="G320"/>
      <c r="H320"/>
      <c r="I320"/>
      <c r="J320"/>
      <c r="K320"/>
      <c r="L320"/>
      <c r="M320"/>
    </row>
    <row r="321" spans="3:13" s="4" customFormat="1" ht="11.25" customHeight="1">
      <c r="C321"/>
      <c r="D321"/>
      <c r="E321"/>
      <c r="F321"/>
      <c r="G321"/>
      <c r="H321"/>
      <c r="I321"/>
      <c r="J321"/>
      <c r="K321"/>
      <c r="L321"/>
      <c r="M321"/>
    </row>
    <row r="322" spans="3:13" s="4" customFormat="1" ht="11.25" customHeight="1">
      <c r="C322"/>
      <c r="D322"/>
      <c r="E322"/>
      <c r="F322"/>
      <c r="G322"/>
      <c r="H322"/>
      <c r="I322"/>
      <c r="J322"/>
      <c r="K322"/>
      <c r="L322"/>
      <c r="M322"/>
    </row>
    <row r="323" spans="3:13" s="4" customFormat="1" ht="11.25" customHeight="1">
      <c r="C323"/>
      <c r="D323"/>
      <c r="E323"/>
      <c r="F323"/>
      <c r="G323"/>
      <c r="H323"/>
      <c r="I323"/>
      <c r="J323"/>
      <c r="K323"/>
      <c r="L323"/>
      <c r="M323"/>
    </row>
    <row r="324" spans="3:13" s="4" customFormat="1" ht="11.25" customHeight="1">
      <c r="C324"/>
      <c r="D324"/>
      <c r="E324"/>
      <c r="F324"/>
      <c r="G324"/>
      <c r="H324"/>
      <c r="I324"/>
      <c r="J324"/>
      <c r="K324"/>
      <c r="L324"/>
      <c r="M324"/>
    </row>
    <row r="325" spans="3:13" s="4" customFormat="1" ht="11.25" customHeight="1">
      <c r="C325"/>
      <c r="D325"/>
      <c r="E325"/>
      <c r="F325"/>
      <c r="G325"/>
      <c r="H325"/>
      <c r="I325"/>
      <c r="J325"/>
      <c r="K325"/>
      <c r="L325"/>
      <c r="M325"/>
    </row>
    <row r="326" spans="3:13" s="4" customFormat="1" ht="11.25" customHeight="1">
      <c r="C326"/>
      <c r="D326"/>
      <c r="E326"/>
      <c r="F326"/>
      <c r="G326"/>
      <c r="H326"/>
      <c r="I326"/>
      <c r="J326"/>
      <c r="K326"/>
      <c r="L326"/>
      <c r="M326"/>
    </row>
    <row r="327" spans="3:13" s="4" customFormat="1" ht="11.25" customHeight="1">
      <c r="C327"/>
      <c r="D327"/>
      <c r="E327"/>
      <c r="F327"/>
      <c r="G327"/>
      <c r="H327"/>
      <c r="I327"/>
      <c r="J327"/>
      <c r="K327"/>
      <c r="L327"/>
      <c r="M327"/>
    </row>
    <row r="328" spans="3:13" s="4" customFormat="1" ht="11.25" customHeight="1">
      <c r="C328"/>
      <c r="D328"/>
      <c r="E328"/>
      <c r="F328"/>
      <c r="G328"/>
      <c r="H328"/>
      <c r="I328"/>
      <c r="J328"/>
      <c r="K328"/>
      <c r="L328"/>
      <c r="M328"/>
    </row>
    <row r="329" spans="3:13" s="4" customFormat="1" ht="11.25" customHeight="1">
      <c r="C329"/>
      <c r="D329"/>
      <c r="E329"/>
      <c r="F329"/>
      <c r="G329"/>
      <c r="H329"/>
      <c r="I329"/>
      <c r="J329"/>
      <c r="K329"/>
      <c r="L329"/>
      <c r="M329"/>
    </row>
    <row r="330" spans="3:13" s="4" customFormat="1" ht="11.25" customHeight="1">
      <c r="C330"/>
      <c r="D330"/>
      <c r="E330"/>
      <c r="F330"/>
      <c r="G330"/>
      <c r="H330"/>
      <c r="I330"/>
      <c r="J330"/>
      <c r="K330"/>
      <c r="L330"/>
      <c r="M330"/>
    </row>
    <row r="331" spans="3:13" s="4" customFormat="1" ht="11.25" customHeight="1">
      <c r="C331"/>
      <c r="D331"/>
      <c r="E331"/>
      <c r="F331"/>
      <c r="G331"/>
      <c r="H331"/>
      <c r="I331"/>
      <c r="J331"/>
      <c r="K331"/>
      <c r="L331"/>
      <c r="M331"/>
    </row>
    <row r="332" spans="3:13" s="4" customFormat="1" ht="11.25" customHeight="1">
      <c r="C332"/>
      <c r="D332"/>
      <c r="E332"/>
      <c r="F332"/>
      <c r="G332"/>
      <c r="H332"/>
      <c r="I332"/>
      <c r="J332"/>
      <c r="K332"/>
      <c r="L332"/>
      <c r="M332"/>
    </row>
    <row r="333" spans="3:13" s="4" customFormat="1" ht="11.25" customHeight="1">
      <c r="C333"/>
      <c r="D333"/>
      <c r="E333"/>
      <c r="F333"/>
      <c r="G333"/>
      <c r="H333"/>
      <c r="I333"/>
      <c r="J333"/>
      <c r="K333"/>
      <c r="L333"/>
      <c r="M333"/>
    </row>
    <row r="334" spans="3:13" s="4" customFormat="1" ht="11.25" customHeight="1">
      <c r="C334"/>
      <c r="D334"/>
      <c r="E334"/>
      <c r="F334"/>
      <c r="G334"/>
      <c r="H334"/>
      <c r="I334"/>
      <c r="J334"/>
      <c r="K334"/>
      <c r="L334"/>
      <c r="M334"/>
    </row>
    <row r="335" spans="3:13" s="4" customFormat="1" ht="11.25" customHeight="1">
      <c r="C335"/>
      <c r="D335"/>
      <c r="E335"/>
      <c r="F335"/>
      <c r="G335"/>
      <c r="H335"/>
      <c r="I335"/>
      <c r="J335"/>
      <c r="K335"/>
      <c r="L335"/>
      <c r="M335"/>
    </row>
    <row r="336" spans="3:13" s="4" customFormat="1" ht="11.25" customHeight="1">
      <c r="C336"/>
      <c r="D336"/>
      <c r="E336"/>
      <c r="F336"/>
      <c r="G336"/>
      <c r="H336"/>
      <c r="I336"/>
      <c r="J336"/>
      <c r="K336"/>
      <c r="L336"/>
      <c r="M336"/>
    </row>
    <row r="337" spans="3:13" s="4" customFormat="1" ht="11.25" customHeight="1">
      <c r="C337"/>
      <c r="D337"/>
      <c r="E337"/>
      <c r="F337"/>
      <c r="G337"/>
      <c r="H337"/>
      <c r="I337"/>
      <c r="J337"/>
      <c r="K337"/>
      <c r="L337"/>
      <c r="M337"/>
    </row>
    <row r="338" spans="3:13" s="4" customFormat="1" ht="11.25" customHeight="1">
      <c r="C338"/>
      <c r="D338"/>
      <c r="E338"/>
      <c r="F338"/>
      <c r="G338"/>
      <c r="H338"/>
      <c r="I338"/>
      <c r="J338"/>
      <c r="K338"/>
      <c r="L338"/>
      <c r="M338"/>
    </row>
    <row r="339" spans="3:13" s="4" customFormat="1" ht="11.25" customHeight="1">
      <c r="C339"/>
      <c r="D339"/>
      <c r="E339"/>
      <c r="F339"/>
      <c r="G339"/>
      <c r="H339"/>
      <c r="I339"/>
      <c r="J339"/>
      <c r="K339"/>
      <c r="L339"/>
      <c r="M339"/>
    </row>
    <row r="340" spans="3:13" s="4" customFormat="1" ht="11.25" customHeight="1">
      <c r="C340"/>
      <c r="D340"/>
      <c r="E340"/>
      <c r="F340"/>
      <c r="G340"/>
      <c r="H340"/>
      <c r="I340"/>
      <c r="J340"/>
      <c r="K340"/>
      <c r="L340"/>
      <c r="M340"/>
    </row>
    <row r="341" spans="3:13" s="4" customFormat="1" ht="11.25" customHeight="1">
      <c r="C341"/>
      <c r="D341"/>
      <c r="E341"/>
      <c r="F341"/>
      <c r="G341"/>
      <c r="H341"/>
      <c r="I341"/>
      <c r="J341"/>
      <c r="K341"/>
      <c r="L341"/>
      <c r="M341"/>
    </row>
    <row r="342" spans="3:13" s="4" customFormat="1" ht="11.25" customHeight="1">
      <c r="C342"/>
      <c r="D342"/>
      <c r="E342"/>
      <c r="F342"/>
      <c r="G342"/>
      <c r="H342"/>
      <c r="I342"/>
      <c r="J342"/>
      <c r="K342"/>
      <c r="L342"/>
      <c r="M342"/>
    </row>
    <row r="343" spans="3:13" s="4" customFormat="1" ht="11.25" customHeight="1">
      <c r="C343"/>
      <c r="D343"/>
      <c r="E343"/>
      <c r="F343"/>
      <c r="G343"/>
      <c r="H343"/>
      <c r="I343"/>
      <c r="J343"/>
      <c r="K343"/>
      <c r="L343"/>
      <c r="M343"/>
    </row>
    <row r="344" spans="3:13" s="4" customFormat="1" ht="11.25" customHeight="1">
      <c r="C344"/>
      <c r="D344"/>
      <c r="E344"/>
      <c r="F344"/>
      <c r="G344"/>
      <c r="H344"/>
      <c r="I344"/>
      <c r="J344"/>
      <c r="K344"/>
      <c r="L344"/>
      <c r="M344"/>
    </row>
    <row r="345" spans="3:13" s="4" customFormat="1" ht="11.25" customHeight="1">
      <c r="C345"/>
      <c r="D345"/>
      <c r="E345"/>
      <c r="F345"/>
      <c r="G345"/>
      <c r="H345"/>
      <c r="I345"/>
      <c r="J345"/>
      <c r="K345"/>
      <c r="L345"/>
      <c r="M345"/>
    </row>
    <row r="346" spans="3:13" s="4" customFormat="1" ht="11.25" customHeight="1">
      <c r="C346"/>
      <c r="D346"/>
      <c r="E346"/>
      <c r="F346"/>
      <c r="G346"/>
      <c r="H346"/>
      <c r="I346"/>
      <c r="J346"/>
      <c r="K346"/>
      <c r="L346"/>
      <c r="M346"/>
    </row>
    <row r="347" spans="3:13" s="4" customFormat="1" ht="11.25" customHeight="1">
      <c r="C347"/>
      <c r="D347"/>
      <c r="E347"/>
      <c r="F347"/>
      <c r="G347"/>
      <c r="H347"/>
      <c r="I347"/>
      <c r="J347"/>
      <c r="K347"/>
      <c r="L347"/>
      <c r="M347"/>
    </row>
    <row r="348" spans="3:13" s="4" customFormat="1" ht="11.25" customHeight="1">
      <c r="C348"/>
      <c r="D348"/>
      <c r="E348"/>
      <c r="F348"/>
      <c r="G348"/>
      <c r="H348"/>
      <c r="I348"/>
      <c r="J348"/>
      <c r="K348"/>
      <c r="L348"/>
      <c r="M348"/>
    </row>
    <row r="349" spans="3:13" s="4" customFormat="1" ht="11.25" customHeight="1">
      <c r="C349"/>
      <c r="D349"/>
      <c r="E349"/>
      <c r="F349"/>
      <c r="G349"/>
      <c r="H349"/>
      <c r="I349"/>
      <c r="J349"/>
      <c r="K349"/>
      <c r="L349"/>
      <c r="M349"/>
    </row>
    <row r="350" spans="3:13" s="4" customFormat="1" ht="11.25" customHeight="1">
      <c r="C350"/>
      <c r="D350"/>
      <c r="E350"/>
      <c r="F350"/>
      <c r="G350"/>
      <c r="H350"/>
      <c r="I350"/>
      <c r="J350"/>
      <c r="K350"/>
      <c r="L350"/>
      <c r="M350"/>
    </row>
    <row r="351" spans="3:13" s="4" customFormat="1" ht="11.25" customHeight="1">
      <c r="C351"/>
      <c r="D351"/>
      <c r="E351"/>
      <c r="F351"/>
      <c r="G351"/>
      <c r="H351"/>
      <c r="I351"/>
      <c r="J351"/>
      <c r="K351"/>
      <c r="L351"/>
      <c r="M351"/>
    </row>
    <row r="352" spans="3:13" s="4" customFormat="1" ht="11.25" customHeight="1">
      <c r="C352"/>
      <c r="D352"/>
      <c r="E352"/>
      <c r="F352"/>
      <c r="G352"/>
      <c r="H352"/>
      <c r="I352"/>
      <c r="J352"/>
      <c r="K352"/>
      <c r="L352"/>
      <c r="M352"/>
    </row>
    <row r="353" spans="3:13" s="4" customFormat="1" ht="11.25" customHeight="1">
      <c r="C353"/>
      <c r="D353"/>
      <c r="E353"/>
      <c r="F353"/>
      <c r="G353"/>
      <c r="H353"/>
      <c r="I353"/>
      <c r="J353"/>
      <c r="K353"/>
      <c r="L353"/>
      <c r="M353"/>
    </row>
    <row r="354" spans="3:13" s="4" customFormat="1" ht="11.25" customHeight="1">
      <c r="C354"/>
      <c r="D354"/>
      <c r="E354"/>
      <c r="F354"/>
      <c r="G354"/>
      <c r="H354"/>
      <c r="I354"/>
      <c r="J354"/>
      <c r="K354"/>
      <c r="L354"/>
      <c r="M354"/>
    </row>
    <row r="355" spans="3:13" s="4" customFormat="1" ht="11.25" customHeight="1">
      <c r="C355"/>
      <c r="D355"/>
      <c r="E355"/>
      <c r="F355"/>
      <c r="G355"/>
      <c r="H355"/>
      <c r="I355"/>
      <c r="J355"/>
      <c r="K355"/>
      <c r="L355"/>
      <c r="M355"/>
    </row>
    <row r="356" spans="3:13" s="4" customFormat="1" ht="11.25" customHeight="1">
      <c r="C356"/>
      <c r="D356"/>
      <c r="E356"/>
      <c r="F356"/>
      <c r="G356"/>
      <c r="H356"/>
      <c r="I356"/>
      <c r="J356"/>
      <c r="K356"/>
      <c r="L356"/>
      <c r="M356"/>
    </row>
    <row r="357" spans="3:13" s="4" customFormat="1" ht="11.25" customHeight="1">
      <c r="C357"/>
      <c r="D357"/>
      <c r="E357"/>
      <c r="F357"/>
      <c r="G357"/>
      <c r="H357"/>
      <c r="I357"/>
      <c r="J357"/>
      <c r="K357"/>
      <c r="L357"/>
      <c r="M357"/>
    </row>
    <row r="358" spans="3:13" s="4" customFormat="1" ht="11.25" customHeight="1">
      <c r="C358"/>
      <c r="D358"/>
      <c r="E358"/>
      <c r="F358"/>
      <c r="G358"/>
      <c r="H358"/>
      <c r="I358"/>
      <c r="J358"/>
      <c r="K358"/>
      <c r="L358"/>
      <c r="M358"/>
    </row>
    <row r="359" spans="3:13" s="4" customFormat="1" ht="11.25" customHeight="1">
      <c r="C359"/>
      <c r="D359"/>
      <c r="E359"/>
      <c r="F359"/>
      <c r="G359"/>
      <c r="H359"/>
      <c r="I359"/>
      <c r="J359"/>
      <c r="K359"/>
      <c r="L359"/>
      <c r="M359"/>
    </row>
    <row r="360" spans="3:13" s="4" customFormat="1" ht="11.25" customHeight="1">
      <c r="C360"/>
      <c r="D360"/>
      <c r="E360"/>
      <c r="F360"/>
      <c r="G360"/>
      <c r="H360"/>
      <c r="I360"/>
      <c r="J360"/>
      <c r="K360"/>
      <c r="L360"/>
      <c r="M360"/>
    </row>
    <row r="361" spans="3:13" s="4" customFormat="1" ht="11.25" customHeight="1">
      <c r="C361"/>
      <c r="D361"/>
      <c r="E361"/>
      <c r="F361"/>
      <c r="G361"/>
      <c r="H361"/>
      <c r="I361"/>
      <c r="J361"/>
      <c r="K361"/>
      <c r="L361"/>
      <c r="M361"/>
    </row>
    <row r="362" spans="3:13" s="4" customFormat="1" ht="11.25" customHeight="1">
      <c r="C362"/>
      <c r="D362"/>
      <c r="E362"/>
      <c r="F362"/>
      <c r="G362"/>
      <c r="H362"/>
      <c r="I362"/>
      <c r="J362"/>
      <c r="K362"/>
      <c r="L362"/>
      <c r="M362"/>
    </row>
    <row r="363" spans="3:13" s="4" customFormat="1" ht="11.25" customHeight="1">
      <c r="C363"/>
      <c r="D363"/>
      <c r="E363"/>
      <c r="F363"/>
      <c r="G363"/>
      <c r="H363"/>
      <c r="I363"/>
      <c r="J363"/>
      <c r="K363"/>
      <c r="L363"/>
      <c r="M363"/>
    </row>
    <row r="364" spans="3:13" s="4" customFormat="1" ht="11.25" customHeight="1">
      <c r="C364"/>
      <c r="D364"/>
      <c r="E364"/>
      <c r="F364"/>
      <c r="G364"/>
      <c r="H364"/>
      <c r="I364"/>
      <c r="J364"/>
      <c r="K364"/>
      <c r="L364"/>
      <c r="M364"/>
    </row>
    <row r="365" spans="3:13" s="4" customFormat="1" ht="11.25" customHeight="1">
      <c r="C365"/>
      <c r="D365"/>
      <c r="E365"/>
      <c r="F365"/>
      <c r="G365"/>
      <c r="H365"/>
      <c r="I365"/>
      <c r="J365"/>
      <c r="K365"/>
      <c r="L365"/>
      <c r="M365"/>
    </row>
    <row r="366" spans="3:13" s="4" customFormat="1" ht="11.25" customHeight="1">
      <c r="C366"/>
      <c r="D366"/>
      <c r="E366"/>
      <c r="F366"/>
      <c r="G366"/>
      <c r="H366"/>
      <c r="I366"/>
      <c r="J366"/>
      <c r="K366"/>
      <c r="L366"/>
      <c r="M366"/>
    </row>
    <row r="367" spans="3:13" s="4" customFormat="1" ht="11.25" customHeight="1">
      <c r="C367"/>
      <c r="D367"/>
      <c r="E367"/>
      <c r="F367"/>
      <c r="G367"/>
      <c r="H367"/>
      <c r="I367"/>
      <c r="J367"/>
      <c r="K367"/>
      <c r="L367"/>
      <c r="M367"/>
    </row>
    <row r="368" spans="3:13" s="4" customFormat="1" ht="11.25" customHeight="1">
      <c r="C368"/>
      <c r="D368"/>
      <c r="E368"/>
      <c r="F368"/>
      <c r="G368"/>
      <c r="H368"/>
      <c r="I368"/>
      <c r="J368"/>
      <c r="K368"/>
      <c r="L368"/>
      <c r="M368"/>
    </row>
    <row r="369" spans="3:13" s="4" customFormat="1" ht="11.25" customHeight="1">
      <c r="C369"/>
      <c r="D369"/>
      <c r="E369"/>
      <c r="F369"/>
      <c r="G369"/>
      <c r="H369"/>
      <c r="I369"/>
      <c r="J369"/>
      <c r="K369"/>
      <c r="L369"/>
      <c r="M369"/>
    </row>
    <row r="370" spans="3:13" s="4" customFormat="1" ht="11.25" customHeight="1">
      <c r="C370"/>
      <c r="D370"/>
      <c r="E370"/>
      <c r="F370"/>
      <c r="G370"/>
      <c r="H370"/>
      <c r="I370"/>
      <c r="J370"/>
      <c r="K370"/>
      <c r="L370"/>
      <c r="M370"/>
    </row>
    <row r="371" spans="3:13" s="4" customFormat="1" ht="11.25" customHeight="1">
      <c r="C371"/>
      <c r="D371"/>
      <c r="E371"/>
      <c r="F371"/>
      <c r="G371"/>
      <c r="H371"/>
      <c r="I371"/>
      <c r="J371"/>
      <c r="K371"/>
      <c r="L371"/>
      <c r="M371"/>
    </row>
    <row r="372" spans="3:13" s="4" customFormat="1" ht="11.25" customHeight="1">
      <c r="C372"/>
      <c r="D372"/>
      <c r="E372"/>
      <c r="F372"/>
      <c r="G372"/>
      <c r="H372"/>
      <c r="I372"/>
      <c r="J372"/>
      <c r="K372"/>
      <c r="L372"/>
      <c r="M372"/>
    </row>
    <row r="373" spans="3:13" s="4" customFormat="1" ht="11.25" customHeight="1">
      <c r="C373"/>
      <c r="D373"/>
      <c r="E373"/>
      <c r="F373"/>
      <c r="G373"/>
      <c r="H373"/>
      <c r="I373"/>
      <c r="J373"/>
      <c r="K373"/>
      <c r="L373"/>
      <c r="M373"/>
    </row>
    <row r="374" spans="3:13" s="4" customFormat="1" ht="11.25" customHeight="1">
      <c r="C374"/>
      <c r="D374"/>
      <c r="E374"/>
      <c r="F374"/>
      <c r="G374"/>
      <c r="H374"/>
      <c r="I374"/>
      <c r="J374"/>
      <c r="K374"/>
      <c r="L374"/>
      <c r="M374"/>
    </row>
    <row r="375" spans="3:13" s="4" customFormat="1" ht="11.25" customHeight="1">
      <c r="C375"/>
      <c r="D375"/>
      <c r="E375"/>
      <c r="F375"/>
      <c r="G375"/>
      <c r="H375"/>
      <c r="I375"/>
      <c r="J375"/>
      <c r="K375"/>
      <c r="L375"/>
      <c r="M375"/>
    </row>
    <row r="376" spans="3:13" s="4" customFormat="1" ht="11.25" customHeight="1">
      <c r="C376"/>
      <c r="D376"/>
      <c r="E376"/>
      <c r="F376"/>
      <c r="G376"/>
      <c r="H376"/>
      <c r="I376"/>
      <c r="J376"/>
      <c r="K376"/>
      <c r="L376"/>
      <c r="M376"/>
    </row>
    <row r="377" spans="3:13" s="4" customFormat="1" ht="11.25" customHeight="1">
      <c r="C377"/>
      <c r="D377"/>
      <c r="E377"/>
      <c r="F377"/>
      <c r="G377"/>
      <c r="H377"/>
      <c r="I377"/>
      <c r="J377"/>
      <c r="K377"/>
      <c r="L377"/>
      <c r="M377"/>
    </row>
    <row r="378" spans="3:13" s="4" customFormat="1" ht="11.25" customHeight="1">
      <c r="C378"/>
      <c r="D378"/>
      <c r="E378"/>
      <c r="F378"/>
      <c r="G378"/>
      <c r="H378"/>
      <c r="I378"/>
      <c r="J378"/>
      <c r="K378"/>
      <c r="L378"/>
      <c r="M378"/>
    </row>
    <row r="379" spans="3:13" s="4" customFormat="1" ht="11.25" customHeight="1">
      <c r="C379"/>
      <c r="D379"/>
      <c r="E379"/>
      <c r="F379"/>
      <c r="G379"/>
      <c r="H379"/>
      <c r="I379"/>
      <c r="J379"/>
      <c r="K379"/>
      <c r="L379"/>
      <c r="M379"/>
    </row>
    <row r="380" spans="3:13" s="4" customFormat="1" ht="11.25" customHeight="1">
      <c r="C380"/>
      <c r="D380"/>
      <c r="E380"/>
      <c r="F380"/>
      <c r="G380"/>
      <c r="H380"/>
      <c r="I380"/>
      <c r="J380"/>
      <c r="K380"/>
      <c r="L380"/>
      <c r="M380"/>
    </row>
    <row r="381" spans="3:13" s="4" customFormat="1" ht="11.25" customHeight="1">
      <c r="C381"/>
      <c r="D381"/>
      <c r="E381"/>
      <c r="F381"/>
      <c r="G381"/>
      <c r="H381"/>
      <c r="I381"/>
      <c r="J381"/>
      <c r="K381"/>
      <c r="L381"/>
      <c r="M381"/>
    </row>
    <row r="382" spans="3:13" s="4" customFormat="1" ht="11.25" customHeight="1">
      <c r="C382"/>
      <c r="D382"/>
      <c r="E382"/>
      <c r="F382"/>
      <c r="G382"/>
      <c r="H382"/>
      <c r="I382"/>
      <c r="J382"/>
      <c r="K382"/>
      <c r="L382"/>
      <c r="M382"/>
    </row>
    <row r="383" spans="3:13" s="4" customFormat="1" ht="11.25" customHeight="1">
      <c r="C383"/>
      <c r="D383"/>
      <c r="E383"/>
      <c r="F383"/>
      <c r="G383"/>
      <c r="H383"/>
      <c r="I383"/>
      <c r="J383"/>
      <c r="K383"/>
      <c r="L383"/>
      <c r="M383"/>
    </row>
    <row r="384" spans="3:13" s="4" customFormat="1" ht="11.25" customHeight="1">
      <c r="C384"/>
      <c r="D384"/>
      <c r="E384"/>
      <c r="F384"/>
      <c r="G384"/>
      <c r="H384"/>
      <c r="I384"/>
      <c r="J384"/>
      <c r="K384"/>
      <c r="L384"/>
      <c r="M384"/>
    </row>
    <row r="385" spans="3:13" s="4" customFormat="1" ht="11.25" customHeight="1">
      <c r="C385"/>
      <c r="D385"/>
      <c r="E385"/>
      <c r="F385"/>
      <c r="G385"/>
      <c r="H385"/>
      <c r="I385"/>
      <c r="J385"/>
      <c r="K385"/>
      <c r="L385"/>
      <c r="M385"/>
    </row>
    <row r="386" spans="3:13" s="4" customFormat="1" ht="11.25" customHeight="1">
      <c r="C386"/>
      <c r="D386"/>
      <c r="E386"/>
      <c r="F386"/>
      <c r="G386"/>
      <c r="H386"/>
      <c r="I386"/>
      <c r="J386"/>
      <c r="K386"/>
      <c r="L386"/>
      <c r="M386"/>
    </row>
    <row r="387" spans="3:13" s="4" customFormat="1" ht="11.25" customHeight="1">
      <c r="C387"/>
      <c r="D387"/>
      <c r="E387"/>
      <c r="F387"/>
      <c r="G387"/>
      <c r="H387"/>
      <c r="I387"/>
      <c r="J387"/>
      <c r="K387"/>
      <c r="L387"/>
      <c r="M387"/>
    </row>
    <row r="388" spans="3:13" s="4" customFormat="1" ht="11.25" customHeight="1">
      <c r="C388"/>
      <c r="D388"/>
      <c r="E388"/>
      <c r="F388"/>
      <c r="G388"/>
      <c r="H388"/>
      <c r="I388"/>
      <c r="J388"/>
      <c r="K388"/>
      <c r="L388"/>
      <c r="M388"/>
    </row>
    <row r="389" spans="3:13" s="4" customFormat="1" ht="11.25" customHeight="1">
      <c r="C389"/>
      <c r="D389"/>
      <c r="E389"/>
      <c r="F389"/>
      <c r="G389"/>
      <c r="H389"/>
      <c r="I389"/>
      <c r="J389"/>
      <c r="K389"/>
      <c r="L389"/>
      <c r="M389"/>
    </row>
    <row r="390" spans="3:13" s="4" customFormat="1" ht="11.25" customHeight="1">
      <c r="C390"/>
      <c r="D390"/>
      <c r="E390"/>
      <c r="F390"/>
      <c r="G390"/>
      <c r="H390"/>
      <c r="I390"/>
      <c r="J390"/>
      <c r="K390"/>
      <c r="L390"/>
      <c r="M390"/>
    </row>
    <row r="391" spans="3:13" s="4" customFormat="1" ht="11.25" customHeight="1">
      <c r="C391"/>
      <c r="D391"/>
      <c r="E391"/>
      <c r="F391"/>
      <c r="G391"/>
      <c r="H391"/>
      <c r="I391"/>
      <c r="J391"/>
      <c r="K391"/>
      <c r="L391"/>
      <c r="M391"/>
    </row>
    <row r="392" spans="3:13" s="4" customFormat="1" ht="11.25" customHeight="1">
      <c r="C392"/>
      <c r="D392"/>
      <c r="E392"/>
      <c r="F392"/>
      <c r="G392"/>
      <c r="H392"/>
      <c r="I392"/>
      <c r="J392"/>
      <c r="K392"/>
      <c r="L392"/>
      <c r="M392"/>
    </row>
    <row r="393" spans="3:13" s="4" customFormat="1" ht="11.25" customHeight="1">
      <c r="C393"/>
      <c r="D393"/>
      <c r="E393"/>
      <c r="F393"/>
      <c r="G393"/>
      <c r="H393"/>
      <c r="I393"/>
      <c r="J393"/>
      <c r="K393"/>
      <c r="L393"/>
      <c r="M393"/>
    </row>
    <row r="394" spans="3:13" s="4" customFormat="1" ht="11.25" customHeight="1">
      <c r="C394"/>
      <c r="D394"/>
      <c r="E394"/>
      <c r="F394"/>
      <c r="G394"/>
      <c r="H394"/>
      <c r="I394"/>
      <c r="J394"/>
      <c r="K394"/>
      <c r="L394"/>
      <c r="M394"/>
    </row>
    <row r="395" spans="3:13" s="4" customFormat="1" ht="11.25" customHeight="1">
      <c r="C395"/>
      <c r="D395"/>
      <c r="E395"/>
      <c r="F395"/>
      <c r="G395"/>
      <c r="H395"/>
      <c r="I395"/>
      <c r="J395"/>
      <c r="K395"/>
      <c r="L395"/>
      <c r="M395"/>
    </row>
    <row r="396" spans="3:13" s="4" customFormat="1" ht="11.25" customHeight="1">
      <c r="C396"/>
      <c r="D396"/>
      <c r="E396"/>
      <c r="F396"/>
      <c r="G396"/>
      <c r="H396"/>
      <c r="I396"/>
      <c r="J396"/>
      <c r="K396"/>
      <c r="L396"/>
      <c r="M396"/>
    </row>
    <row r="397" spans="3:13" s="4" customFormat="1" ht="11.25" customHeight="1">
      <c r="C397"/>
      <c r="D397"/>
      <c r="E397"/>
      <c r="F397"/>
      <c r="G397"/>
      <c r="H397"/>
      <c r="I397"/>
      <c r="J397"/>
      <c r="K397"/>
      <c r="L397"/>
      <c r="M397"/>
    </row>
    <row r="398" spans="3:13" s="4" customFormat="1" ht="11.25" customHeight="1">
      <c r="C398"/>
      <c r="D398"/>
      <c r="E398"/>
      <c r="F398"/>
      <c r="G398"/>
      <c r="H398"/>
      <c r="I398"/>
      <c r="J398"/>
      <c r="K398"/>
      <c r="L398"/>
      <c r="M398"/>
    </row>
    <row r="399" spans="3:13" s="4" customFormat="1" ht="11.25" customHeight="1">
      <c r="C399"/>
      <c r="D399"/>
      <c r="E399"/>
      <c r="F399"/>
      <c r="G399"/>
      <c r="H399"/>
      <c r="I399"/>
      <c r="J399"/>
      <c r="K399"/>
      <c r="L399"/>
      <c r="M399"/>
    </row>
    <row r="400" spans="3:13" s="4" customFormat="1" ht="11.25" customHeight="1">
      <c r="C400"/>
      <c r="D400"/>
      <c r="E400"/>
      <c r="F400"/>
      <c r="G400"/>
      <c r="H400"/>
      <c r="I400"/>
      <c r="J400"/>
      <c r="K400"/>
      <c r="L400"/>
      <c r="M400"/>
    </row>
    <row r="401" spans="3:13" s="4" customFormat="1" ht="11.25" customHeight="1">
      <c r="C401"/>
      <c r="D401"/>
      <c r="E401"/>
      <c r="F401"/>
      <c r="G401"/>
      <c r="H401"/>
      <c r="I401"/>
      <c r="J401"/>
      <c r="K401"/>
      <c r="L401"/>
      <c r="M401"/>
    </row>
    <row r="402" spans="3:13" s="4" customFormat="1" ht="11.25" customHeight="1">
      <c r="C402"/>
      <c r="D402"/>
      <c r="E402"/>
      <c r="F402"/>
      <c r="G402"/>
      <c r="H402"/>
      <c r="I402"/>
      <c r="J402"/>
      <c r="K402"/>
      <c r="L402"/>
      <c r="M402"/>
    </row>
    <row r="403" spans="3:13" s="4" customFormat="1" ht="11.25" customHeight="1">
      <c r="C403"/>
      <c r="D403"/>
      <c r="E403"/>
      <c r="F403"/>
      <c r="G403"/>
      <c r="H403"/>
      <c r="I403"/>
      <c r="J403"/>
      <c r="K403"/>
      <c r="L403"/>
      <c r="M403"/>
    </row>
    <row r="404" spans="3:13" s="4" customFormat="1" ht="11.25" customHeight="1">
      <c r="C404"/>
      <c r="D404"/>
      <c r="E404"/>
      <c r="F404"/>
      <c r="G404"/>
      <c r="H404"/>
      <c r="I404"/>
      <c r="J404"/>
      <c r="K404"/>
      <c r="L404"/>
      <c r="M404"/>
    </row>
    <row r="405" spans="3:13" s="4" customFormat="1" ht="11.25" customHeight="1">
      <c r="C405"/>
      <c r="D405"/>
      <c r="E405"/>
      <c r="F405"/>
      <c r="G405"/>
      <c r="H405"/>
      <c r="I405"/>
      <c r="J405"/>
      <c r="K405"/>
      <c r="L405"/>
      <c r="M405"/>
    </row>
    <row r="406" spans="3:13" s="4" customFormat="1" ht="11.25" customHeight="1">
      <c r="C406"/>
      <c r="D406"/>
      <c r="E406"/>
      <c r="F406"/>
      <c r="G406"/>
      <c r="H406"/>
      <c r="I406"/>
      <c r="J406"/>
      <c r="K406"/>
      <c r="L406"/>
      <c r="M406"/>
    </row>
    <row r="407" spans="3:13" s="4" customFormat="1" ht="11.25" customHeight="1">
      <c r="C407"/>
      <c r="D407"/>
      <c r="E407"/>
      <c r="F407"/>
      <c r="G407"/>
      <c r="H407"/>
      <c r="I407"/>
      <c r="J407"/>
      <c r="K407"/>
      <c r="L407"/>
      <c r="M407"/>
    </row>
    <row r="408" spans="3:13" s="4" customFormat="1" ht="11.25" customHeight="1">
      <c r="C408"/>
      <c r="D408"/>
      <c r="E408"/>
      <c r="F408"/>
      <c r="G408"/>
      <c r="H408"/>
      <c r="I408"/>
      <c r="J408"/>
      <c r="K408"/>
      <c r="L408"/>
      <c r="M408"/>
    </row>
    <row r="409" spans="3:13" s="4" customFormat="1" ht="11.25" customHeight="1">
      <c r="C409"/>
      <c r="D409"/>
      <c r="E409"/>
      <c r="F409"/>
      <c r="G409"/>
      <c r="H409"/>
      <c r="I409"/>
      <c r="J409"/>
      <c r="K409"/>
      <c r="L409"/>
      <c r="M409"/>
    </row>
    <row r="410" spans="3:13" s="4" customFormat="1" ht="11.25" customHeight="1">
      <c r="C410"/>
      <c r="D410"/>
      <c r="E410"/>
      <c r="F410"/>
      <c r="G410"/>
      <c r="H410"/>
      <c r="I410"/>
      <c r="J410"/>
      <c r="K410"/>
      <c r="L410"/>
      <c r="M410"/>
    </row>
    <row r="411" spans="3:13" s="4" customFormat="1" ht="11.25" customHeight="1">
      <c r="C411"/>
      <c r="D411"/>
      <c r="E411"/>
      <c r="F411"/>
      <c r="G411"/>
      <c r="H411"/>
      <c r="I411"/>
      <c r="J411"/>
      <c r="K411"/>
      <c r="L411"/>
      <c r="M411"/>
    </row>
    <row r="412" spans="3:13" s="4" customFormat="1" ht="11.25" customHeight="1">
      <c r="C412"/>
      <c r="D412"/>
      <c r="E412"/>
      <c r="F412"/>
      <c r="G412"/>
      <c r="H412"/>
      <c r="I412"/>
      <c r="J412"/>
      <c r="K412"/>
      <c r="L412"/>
      <c r="M412"/>
    </row>
    <row r="413" spans="3:13" s="4" customFormat="1" ht="11.25" customHeight="1">
      <c r="C413"/>
      <c r="D413"/>
      <c r="E413"/>
      <c r="F413"/>
      <c r="G413"/>
      <c r="H413"/>
      <c r="I413"/>
      <c r="J413"/>
      <c r="K413"/>
      <c r="L413"/>
      <c r="M413"/>
    </row>
    <row r="414" spans="3:13" s="4" customFormat="1" ht="11.25" customHeight="1">
      <c r="C414"/>
      <c r="D414"/>
      <c r="E414"/>
      <c r="F414"/>
      <c r="G414"/>
      <c r="H414"/>
      <c r="I414"/>
      <c r="J414"/>
      <c r="K414"/>
      <c r="L414"/>
      <c r="M414"/>
    </row>
    <row r="415" spans="3:13" s="4" customFormat="1" ht="11.25" customHeight="1">
      <c r="C415"/>
      <c r="D415"/>
      <c r="E415"/>
      <c r="F415"/>
      <c r="G415"/>
      <c r="H415"/>
      <c r="I415"/>
      <c r="J415"/>
      <c r="K415"/>
      <c r="L415"/>
      <c r="M415"/>
    </row>
    <row r="416" spans="3:13" s="4" customFormat="1" ht="11.25" customHeight="1">
      <c r="C416"/>
      <c r="D416"/>
      <c r="E416"/>
      <c r="F416"/>
      <c r="G416"/>
      <c r="H416"/>
      <c r="I416"/>
      <c r="J416"/>
      <c r="K416"/>
      <c r="L416"/>
      <c r="M416"/>
    </row>
    <row r="417" spans="3:13" s="4" customFormat="1" ht="11.25" customHeight="1">
      <c r="C417"/>
      <c r="D417"/>
      <c r="E417"/>
      <c r="F417"/>
      <c r="G417"/>
      <c r="H417"/>
      <c r="I417"/>
      <c r="J417"/>
      <c r="K417"/>
      <c r="L417"/>
      <c r="M417"/>
    </row>
    <row r="418" spans="3:13" s="4" customFormat="1" ht="11.25" customHeight="1">
      <c r="C418"/>
      <c r="D418"/>
      <c r="E418"/>
      <c r="F418"/>
      <c r="G418"/>
      <c r="H418"/>
      <c r="I418"/>
      <c r="J418"/>
      <c r="K418"/>
      <c r="L418"/>
      <c r="M418"/>
    </row>
    <row r="419" spans="3:13" s="4" customFormat="1" ht="11.25" customHeight="1">
      <c r="C419"/>
      <c r="D419"/>
      <c r="E419"/>
      <c r="F419"/>
      <c r="G419"/>
      <c r="H419"/>
      <c r="I419"/>
      <c r="J419"/>
      <c r="K419"/>
      <c r="L419"/>
      <c r="M419"/>
    </row>
    <row r="420" spans="3:13" s="4" customFormat="1" ht="11.25" customHeight="1">
      <c r="C420"/>
      <c r="D420"/>
      <c r="E420"/>
      <c r="F420"/>
      <c r="G420"/>
      <c r="H420"/>
      <c r="I420"/>
      <c r="J420"/>
      <c r="K420"/>
      <c r="L420"/>
      <c r="M420"/>
    </row>
    <row r="421" spans="3:13" s="4" customFormat="1" ht="11.25" customHeight="1">
      <c r="C421"/>
      <c r="D421"/>
      <c r="E421"/>
      <c r="F421"/>
      <c r="G421"/>
      <c r="H421"/>
      <c r="I421"/>
      <c r="J421"/>
      <c r="K421"/>
      <c r="L421"/>
      <c r="M421"/>
    </row>
    <row r="422" spans="3:13" s="4" customFormat="1" ht="11.25" customHeight="1">
      <c r="C422"/>
      <c r="D422"/>
      <c r="E422"/>
      <c r="F422"/>
      <c r="G422"/>
      <c r="H422"/>
      <c r="I422"/>
      <c r="J422"/>
      <c r="K422"/>
      <c r="L422"/>
      <c r="M422"/>
    </row>
    <row r="423" spans="3:13" s="4" customFormat="1" ht="11.25" customHeight="1">
      <c r="C423"/>
      <c r="D423"/>
      <c r="E423"/>
      <c r="F423"/>
      <c r="G423"/>
      <c r="H423"/>
      <c r="I423"/>
      <c r="J423"/>
      <c r="K423"/>
      <c r="L423"/>
      <c r="M423"/>
    </row>
    <row r="424" spans="3:13" s="4" customFormat="1" ht="11.25" customHeight="1">
      <c r="C424"/>
      <c r="D424"/>
      <c r="E424"/>
      <c r="F424"/>
      <c r="G424"/>
      <c r="H424"/>
      <c r="I424"/>
      <c r="J424"/>
      <c r="K424"/>
      <c r="L424"/>
      <c r="M424"/>
    </row>
    <row r="425" spans="3:13" s="4" customFormat="1" ht="11.25" customHeight="1">
      <c r="C425"/>
      <c r="D425"/>
      <c r="E425"/>
      <c r="F425"/>
      <c r="G425"/>
      <c r="H425"/>
      <c r="I425"/>
      <c r="J425"/>
      <c r="K425"/>
      <c r="L425"/>
      <c r="M425"/>
    </row>
    <row r="426" spans="3:13" s="4" customFormat="1" ht="11.25" customHeight="1">
      <c r="C426"/>
      <c r="D426"/>
      <c r="E426"/>
      <c r="F426"/>
      <c r="G426"/>
      <c r="H426"/>
      <c r="I426"/>
      <c r="J426"/>
      <c r="K426"/>
      <c r="L426"/>
      <c r="M426"/>
    </row>
    <row r="427" spans="3:13" s="4" customFormat="1" ht="11.25" customHeight="1">
      <c r="C427"/>
      <c r="D427"/>
      <c r="E427"/>
      <c r="F427"/>
      <c r="G427"/>
      <c r="H427"/>
      <c r="I427"/>
      <c r="J427"/>
      <c r="K427"/>
      <c r="L427"/>
      <c r="M427"/>
    </row>
    <row r="428" spans="3:13" s="4" customFormat="1" ht="11.25" customHeight="1">
      <c r="C428"/>
      <c r="D428"/>
      <c r="E428"/>
      <c r="F428"/>
      <c r="G428"/>
      <c r="H428"/>
      <c r="I428"/>
      <c r="J428"/>
      <c r="K428"/>
      <c r="L428"/>
      <c r="M428"/>
    </row>
    <row r="429" spans="3:13" s="4" customFormat="1" ht="11.25" customHeight="1">
      <c r="C429"/>
      <c r="D429"/>
      <c r="E429"/>
      <c r="F429"/>
      <c r="G429"/>
      <c r="H429"/>
      <c r="I429"/>
      <c r="J429"/>
      <c r="K429"/>
      <c r="L429"/>
      <c r="M429"/>
    </row>
    <row r="430" spans="3:13" s="4" customFormat="1" ht="11.25" customHeight="1">
      <c r="C430"/>
      <c r="D430"/>
      <c r="E430"/>
      <c r="F430"/>
      <c r="G430"/>
      <c r="H430"/>
      <c r="I430"/>
      <c r="J430"/>
      <c r="K430"/>
      <c r="L430"/>
      <c r="M430"/>
    </row>
    <row r="431" spans="3:13" s="4" customFormat="1" ht="11.25" customHeight="1">
      <c r="C431"/>
      <c r="D431"/>
      <c r="E431"/>
      <c r="F431"/>
      <c r="G431"/>
      <c r="H431"/>
      <c r="I431"/>
      <c r="J431"/>
      <c r="K431"/>
      <c r="L431"/>
      <c r="M431"/>
    </row>
    <row r="432" spans="3:13" s="4" customFormat="1" ht="11.25" customHeight="1">
      <c r="C432"/>
      <c r="D432"/>
      <c r="E432"/>
      <c r="F432"/>
      <c r="G432"/>
      <c r="H432"/>
      <c r="I432"/>
      <c r="J432"/>
      <c r="K432"/>
      <c r="L432"/>
      <c r="M432"/>
    </row>
    <row r="433" spans="3:13" s="4" customFormat="1" ht="11.25" customHeight="1">
      <c r="C433"/>
      <c r="D433"/>
      <c r="E433"/>
      <c r="F433"/>
      <c r="G433"/>
      <c r="H433"/>
      <c r="I433"/>
      <c r="J433"/>
      <c r="K433"/>
      <c r="L433"/>
      <c r="M433"/>
    </row>
    <row r="434" spans="3:13" s="4" customFormat="1" ht="11.25" customHeight="1">
      <c r="C434"/>
      <c r="D434"/>
      <c r="E434"/>
      <c r="F434"/>
      <c r="G434"/>
      <c r="H434"/>
      <c r="I434"/>
      <c r="J434"/>
      <c r="K434"/>
      <c r="L434"/>
      <c r="M434"/>
    </row>
    <row r="435" spans="3:13" s="4" customFormat="1" ht="11.25" customHeight="1">
      <c r="C435"/>
      <c r="D435"/>
      <c r="E435"/>
      <c r="F435"/>
      <c r="G435"/>
      <c r="H435"/>
      <c r="I435"/>
      <c r="J435"/>
      <c r="K435"/>
      <c r="L435"/>
      <c r="M435"/>
    </row>
    <row r="436" spans="3:13" s="4" customFormat="1" ht="11.25" customHeight="1">
      <c r="C436"/>
      <c r="D436"/>
      <c r="E436"/>
      <c r="F436"/>
      <c r="G436"/>
      <c r="H436"/>
      <c r="I436"/>
      <c r="J436"/>
      <c r="K436"/>
      <c r="L436"/>
      <c r="M436"/>
    </row>
    <row r="437" spans="3:13" s="4" customFormat="1" ht="11.25" customHeight="1">
      <c r="C437"/>
      <c r="D437"/>
      <c r="E437"/>
      <c r="F437"/>
      <c r="G437"/>
      <c r="H437"/>
      <c r="I437"/>
      <c r="J437"/>
      <c r="K437"/>
      <c r="L437"/>
      <c r="M437"/>
    </row>
    <row r="438" spans="3:13" s="4" customFormat="1" ht="11.25" customHeight="1">
      <c r="C438"/>
      <c r="D438"/>
      <c r="E438"/>
      <c r="F438"/>
      <c r="G438"/>
      <c r="H438"/>
      <c r="I438"/>
      <c r="J438"/>
      <c r="K438"/>
      <c r="L438"/>
      <c r="M438"/>
    </row>
    <row r="439" spans="3:13" s="4" customFormat="1" ht="11.25" customHeight="1">
      <c r="C439"/>
      <c r="D439"/>
      <c r="E439"/>
      <c r="F439"/>
      <c r="G439"/>
      <c r="H439"/>
      <c r="I439"/>
      <c r="J439"/>
      <c r="K439"/>
      <c r="L439"/>
      <c r="M439"/>
    </row>
    <row r="440" spans="3:13" s="4" customFormat="1" ht="11.25" customHeight="1">
      <c r="C440"/>
      <c r="D440"/>
      <c r="E440"/>
      <c r="F440"/>
      <c r="G440"/>
      <c r="H440"/>
      <c r="I440"/>
      <c r="J440"/>
      <c r="K440"/>
      <c r="L440"/>
      <c r="M440"/>
    </row>
    <row r="441" spans="3:13" s="4" customFormat="1" ht="11.25" customHeight="1">
      <c r="C441"/>
      <c r="D441"/>
      <c r="E441"/>
      <c r="F441"/>
      <c r="G441"/>
      <c r="H441"/>
      <c r="I441"/>
      <c r="J441"/>
      <c r="K441"/>
      <c r="L441"/>
      <c r="M441"/>
    </row>
    <row r="442" spans="3:13" s="4" customFormat="1" ht="11.25" customHeight="1">
      <c r="C442"/>
      <c r="D442"/>
      <c r="E442"/>
      <c r="F442"/>
      <c r="G442"/>
      <c r="H442"/>
      <c r="I442"/>
      <c r="J442"/>
      <c r="K442"/>
      <c r="L442"/>
      <c r="M442"/>
    </row>
    <row r="443" spans="3:13" s="4" customFormat="1" ht="11.25" customHeight="1">
      <c r="C443"/>
      <c r="D443"/>
      <c r="E443"/>
      <c r="F443"/>
      <c r="G443"/>
      <c r="H443"/>
      <c r="I443"/>
      <c r="J443"/>
      <c r="K443"/>
      <c r="L443"/>
      <c r="M443"/>
    </row>
    <row r="444" spans="3:13" s="4" customFormat="1" ht="11.25" customHeight="1">
      <c r="C444"/>
      <c r="D444"/>
      <c r="E444"/>
      <c r="F444"/>
      <c r="G444"/>
      <c r="H444"/>
      <c r="I444"/>
      <c r="J444"/>
      <c r="K444"/>
      <c r="L444"/>
      <c r="M444"/>
    </row>
    <row r="445" spans="3:13" s="4" customFormat="1" ht="11.25" customHeight="1">
      <c r="C445"/>
      <c r="D445"/>
      <c r="E445"/>
      <c r="F445"/>
      <c r="G445"/>
      <c r="H445"/>
      <c r="I445"/>
      <c r="J445"/>
      <c r="K445"/>
      <c r="L445"/>
      <c r="M445"/>
    </row>
    <row r="446" spans="3:13" s="4" customFormat="1" ht="11.25" customHeight="1">
      <c r="C446"/>
      <c r="D446"/>
      <c r="E446"/>
      <c r="F446"/>
      <c r="G446"/>
      <c r="H446"/>
      <c r="I446"/>
      <c r="J446"/>
      <c r="K446"/>
      <c r="L446"/>
      <c r="M446"/>
    </row>
    <row r="447" spans="3:13" s="4" customFormat="1" ht="11.25" customHeight="1">
      <c r="C447"/>
      <c r="D447"/>
      <c r="E447"/>
      <c r="F447"/>
      <c r="G447"/>
      <c r="H447"/>
      <c r="I447"/>
      <c r="J447"/>
      <c r="K447"/>
      <c r="L447"/>
      <c r="M447"/>
    </row>
    <row r="448" spans="3:13" s="4" customFormat="1" ht="11.25" customHeight="1">
      <c r="C448"/>
      <c r="D448"/>
      <c r="E448"/>
      <c r="F448"/>
      <c r="G448"/>
      <c r="H448"/>
      <c r="I448"/>
      <c r="J448"/>
      <c r="K448"/>
      <c r="L448"/>
      <c r="M448"/>
    </row>
    <row r="449" spans="3:13" s="4" customFormat="1" ht="11.25" customHeight="1">
      <c r="C449"/>
      <c r="D449"/>
      <c r="E449"/>
      <c r="F449"/>
      <c r="G449"/>
      <c r="H449"/>
      <c r="I449"/>
      <c r="J449"/>
      <c r="K449"/>
      <c r="L449"/>
      <c r="M449"/>
    </row>
    <row r="450" spans="3:13" s="4" customFormat="1" ht="11.25" customHeight="1">
      <c r="C450"/>
      <c r="D450"/>
      <c r="E450"/>
      <c r="F450"/>
      <c r="G450"/>
      <c r="H450"/>
      <c r="I450"/>
      <c r="J450"/>
      <c r="K450"/>
      <c r="L450"/>
      <c r="M450"/>
    </row>
    <row r="451" spans="3:13" s="4" customFormat="1" ht="11.25" customHeight="1">
      <c r="C451"/>
      <c r="D451"/>
      <c r="E451"/>
      <c r="F451"/>
      <c r="G451"/>
      <c r="H451"/>
      <c r="I451"/>
      <c r="J451"/>
      <c r="K451"/>
      <c r="L451"/>
      <c r="M451"/>
    </row>
    <row r="452" spans="3:13" s="4" customFormat="1" ht="11.25" customHeight="1">
      <c r="C452"/>
      <c r="D452"/>
      <c r="E452"/>
      <c r="F452"/>
      <c r="G452"/>
      <c r="H452"/>
      <c r="I452"/>
      <c r="J452"/>
      <c r="K452"/>
      <c r="L452"/>
      <c r="M452"/>
    </row>
    <row r="453" spans="3:13" s="4" customFormat="1" ht="11.25" customHeight="1">
      <c r="C453"/>
      <c r="D453"/>
      <c r="E453"/>
      <c r="F453"/>
      <c r="G453"/>
      <c r="H453"/>
      <c r="I453"/>
      <c r="J453"/>
      <c r="K453"/>
      <c r="L453"/>
      <c r="M453"/>
    </row>
    <row r="454" spans="3:13" s="4" customFormat="1" ht="11.25" customHeight="1">
      <c r="C454"/>
      <c r="D454"/>
      <c r="E454"/>
      <c r="F454"/>
      <c r="G454"/>
      <c r="H454"/>
      <c r="I454"/>
      <c r="J454"/>
      <c r="K454"/>
      <c r="L454"/>
      <c r="M454"/>
    </row>
    <row r="455" spans="3:13" s="4" customFormat="1" ht="11.25" customHeight="1">
      <c r="C455"/>
      <c r="D455"/>
      <c r="E455"/>
      <c r="F455"/>
      <c r="G455"/>
      <c r="H455"/>
      <c r="I455"/>
      <c r="J455"/>
      <c r="K455"/>
      <c r="L455"/>
      <c r="M455"/>
    </row>
    <row r="456" spans="3:13" s="4" customFormat="1" ht="11.25" customHeight="1">
      <c r="C456"/>
      <c r="D456"/>
      <c r="E456"/>
      <c r="F456"/>
      <c r="G456"/>
      <c r="H456"/>
      <c r="I456"/>
      <c r="J456"/>
      <c r="K456"/>
      <c r="L456"/>
      <c r="M456"/>
    </row>
    <row r="457" spans="3:13" s="4" customFormat="1" ht="11.25" customHeight="1">
      <c r="C457"/>
      <c r="D457"/>
      <c r="E457"/>
      <c r="F457"/>
      <c r="G457"/>
      <c r="H457"/>
      <c r="I457"/>
      <c r="J457"/>
      <c r="K457"/>
      <c r="L457"/>
      <c r="M457"/>
    </row>
    <row r="458" spans="3:13" s="4" customFormat="1" ht="11.25" customHeight="1">
      <c r="C458"/>
      <c r="D458"/>
      <c r="E458"/>
      <c r="F458"/>
      <c r="G458"/>
      <c r="H458"/>
      <c r="I458"/>
      <c r="J458"/>
      <c r="K458"/>
      <c r="L458"/>
      <c r="M458"/>
    </row>
    <row r="459" spans="3:13" s="4" customFormat="1" ht="11.25" customHeight="1">
      <c r="C459"/>
      <c r="D459"/>
      <c r="E459"/>
      <c r="F459"/>
      <c r="G459"/>
      <c r="H459"/>
      <c r="I459"/>
      <c r="J459"/>
      <c r="K459"/>
      <c r="L459"/>
      <c r="M459"/>
    </row>
    <row r="460" spans="3:13" s="4" customFormat="1" ht="11.25" customHeight="1">
      <c r="C460"/>
      <c r="D460"/>
      <c r="E460"/>
      <c r="F460"/>
      <c r="G460"/>
      <c r="H460"/>
      <c r="I460"/>
      <c r="J460"/>
      <c r="K460"/>
      <c r="L460"/>
      <c r="M460"/>
    </row>
    <row r="461" spans="3:13" s="4" customFormat="1" ht="11.25" customHeight="1">
      <c r="C461"/>
      <c r="D461"/>
      <c r="E461"/>
      <c r="F461"/>
      <c r="G461"/>
      <c r="H461"/>
      <c r="I461"/>
      <c r="J461"/>
      <c r="K461"/>
      <c r="L461"/>
      <c r="M461"/>
    </row>
    <row r="462" spans="3:13" s="4" customFormat="1" ht="11.25" customHeight="1">
      <c r="C462"/>
      <c r="D462"/>
      <c r="E462"/>
      <c r="F462"/>
      <c r="G462"/>
      <c r="H462"/>
      <c r="I462"/>
      <c r="J462"/>
      <c r="K462"/>
      <c r="L462"/>
      <c r="M462"/>
    </row>
    <row r="463" spans="3:13" s="4" customFormat="1" ht="11.25" customHeight="1">
      <c r="C463"/>
      <c r="D463"/>
      <c r="E463"/>
      <c r="F463"/>
      <c r="G463"/>
      <c r="H463"/>
      <c r="I463"/>
      <c r="J463"/>
      <c r="K463"/>
      <c r="L463"/>
      <c r="M463"/>
    </row>
    <row r="464" spans="3:13" s="4" customFormat="1" ht="11.25" customHeight="1">
      <c r="C464"/>
      <c r="D464"/>
      <c r="E464"/>
      <c r="F464"/>
      <c r="G464"/>
      <c r="H464"/>
      <c r="I464"/>
      <c r="J464"/>
      <c r="K464"/>
      <c r="L464"/>
      <c r="M464"/>
    </row>
    <row r="465" spans="3:13" s="4" customFormat="1" ht="11.25" customHeight="1">
      <c r="C465"/>
      <c r="D465"/>
      <c r="E465"/>
      <c r="F465"/>
      <c r="G465"/>
      <c r="H465"/>
      <c r="I465"/>
      <c r="J465"/>
      <c r="K465"/>
      <c r="L465"/>
      <c r="M465"/>
    </row>
    <row r="466" spans="3:13" s="4" customFormat="1" ht="11.25" customHeight="1">
      <c r="C466"/>
      <c r="D466"/>
      <c r="E466"/>
      <c r="F466"/>
      <c r="G466"/>
      <c r="H466"/>
      <c r="I466"/>
      <c r="J466"/>
      <c r="K466"/>
      <c r="L466"/>
      <c r="M466"/>
    </row>
    <row r="467" spans="3:13" s="4" customFormat="1" ht="11.25" customHeight="1">
      <c r="C467"/>
      <c r="D467"/>
      <c r="E467"/>
      <c r="F467"/>
      <c r="G467"/>
      <c r="H467"/>
      <c r="I467"/>
      <c r="J467"/>
      <c r="K467"/>
      <c r="L467"/>
      <c r="M467"/>
    </row>
    <row r="468" spans="3:13" s="4" customFormat="1" ht="11.25" customHeight="1">
      <c r="C468"/>
      <c r="D468"/>
      <c r="E468"/>
      <c r="F468"/>
      <c r="G468"/>
      <c r="H468"/>
      <c r="I468"/>
      <c r="J468"/>
      <c r="K468"/>
      <c r="L468"/>
      <c r="M468"/>
    </row>
    <row r="469" spans="3:13" s="4" customFormat="1" ht="11.25" customHeight="1">
      <c r="C469"/>
      <c r="D469"/>
      <c r="E469"/>
      <c r="F469"/>
      <c r="G469"/>
      <c r="H469"/>
      <c r="I469"/>
      <c r="J469"/>
      <c r="K469"/>
      <c r="L469"/>
      <c r="M469"/>
    </row>
    <row r="470" spans="3:13" s="4" customFormat="1" ht="11.25" customHeight="1">
      <c r="C470"/>
      <c r="D470"/>
      <c r="E470"/>
      <c r="F470"/>
      <c r="G470"/>
      <c r="H470"/>
      <c r="I470"/>
      <c r="J470"/>
      <c r="K470"/>
      <c r="L470"/>
      <c r="M470"/>
    </row>
    <row r="471" spans="3:13" s="4" customFormat="1" ht="11.25" customHeight="1">
      <c r="C471"/>
      <c r="D471"/>
      <c r="E471"/>
      <c r="F471"/>
      <c r="G471"/>
      <c r="H471"/>
      <c r="I471"/>
      <c r="J471"/>
      <c r="K471"/>
      <c r="L471"/>
      <c r="M471"/>
    </row>
    <row r="472" spans="3:13" s="4" customFormat="1" ht="11.25" customHeight="1">
      <c r="C472"/>
      <c r="D472"/>
      <c r="E472"/>
      <c r="F472"/>
      <c r="G472"/>
      <c r="H472"/>
      <c r="I472"/>
      <c r="J472"/>
      <c r="K472"/>
      <c r="L472"/>
      <c r="M472"/>
    </row>
    <row r="473" spans="3:13" s="4" customFormat="1" ht="11.25" customHeight="1">
      <c r="C473"/>
      <c r="D473"/>
      <c r="E473"/>
      <c r="F473"/>
      <c r="G473"/>
      <c r="H473"/>
      <c r="I473"/>
      <c r="J473"/>
      <c r="K473"/>
      <c r="L473"/>
      <c r="M473"/>
    </row>
    <row r="474" spans="3:13" s="4" customFormat="1" ht="11.25" customHeight="1">
      <c r="C474"/>
      <c r="D474"/>
      <c r="E474"/>
      <c r="F474"/>
      <c r="G474"/>
      <c r="H474"/>
      <c r="I474"/>
      <c r="J474"/>
      <c r="K474"/>
      <c r="L474"/>
      <c r="M474"/>
    </row>
    <row r="475" spans="3:13" s="4" customFormat="1" ht="11.25" customHeight="1">
      <c r="C475"/>
      <c r="D475"/>
      <c r="E475"/>
      <c r="F475"/>
      <c r="G475"/>
      <c r="H475"/>
      <c r="I475"/>
      <c r="J475"/>
      <c r="K475"/>
      <c r="L475"/>
      <c r="M475"/>
    </row>
    <row r="476" spans="3:13" s="4" customFormat="1" ht="11.25" customHeight="1">
      <c r="C476"/>
      <c r="D476"/>
      <c r="E476"/>
      <c r="F476"/>
      <c r="G476"/>
      <c r="H476"/>
      <c r="I476"/>
      <c r="J476"/>
      <c r="K476"/>
      <c r="L476"/>
      <c r="M476"/>
    </row>
    <row r="477" spans="3:13" s="4" customFormat="1" ht="11.25" customHeight="1">
      <c r="C477"/>
      <c r="D477"/>
      <c r="E477"/>
      <c r="F477"/>
      <c r="G477"/>
      <c r="H477"/>
      <c r="I477"/>
      <c r="J477"/>
      <c r="K477"/>
      <c r="L477"/>
      <c r="M477"/>
    </row>
    <row r="478" spans="3:13" s="4" customFormat="1" ht="11.25" customHeight="1">
      <c r="C478"/>
      <c r="D478"/>
      <c r="E478"/>
      <c r="F478"/>
      <c r="G478"/>
      <c r="H478"/>
      <c r="I478"/>
      <c r="J478"/>
      <c r="K478"/>
      <c r="L478"/>
      <c r="M478"/>
    </row>
    <row r="479" spans="3:13" s="4" customFormat="1" ht="11.25" customHeight="1">
      <c r="C479"/>
      <c r="D479"/>
      <c r="E479"/>
      <c r="F479"/>
      <c r="G479"/>
      <c r="H479"/>
      <c r="I479"/>
      <c r="J479"/>
      <c r="K479"/>
      <c r="L479"/>
      <c r="M479"/>
    </row>
    <row r="480" spans="3:13" s="4" customFormat="1" ht="11.25" customHeight="1">
      <c r="C480"/>
      <c r="D480"/>
      <c r="E480"/>
      <c r="F480"/>
      <c r="G480"/>
      <c r="H480"/>
      <c r="I480"/>
      <c r="J480"/>
      <c r="K480"/>
      <c r="L480"/>
      <c r="M480"/>
    </row>
    <row r="481" spans="3:13" s="4" customFormat="1" ht="11.25" customHeight="1">
      <c r="C481"/>
      <c r="D481"/>
      <c r="E481"/>
      <c r="F481"/>
      <c r="G481"/>
      <c r="H481"/>
      <c r="I481"/>
      <c r="J481"/>
      <c r="K481"/>
      <c r="L481"/>
      <c r="M481"/>
    </row>
    <row r="482" spans="3:13" s="4" customFormat="1" ht="11.25" customHeight="1">
      <c r="C482"/>
      <c r="D482"/>
      <c r="E482"/>
      <c r="F482"/>
      <c r="G482"/>
      <c r="H482"/>
      <c r="I482"/>
      <c r="J482"/>
      <c r="K482"/>
      <c r="L482"/>
      <c r="M482"/>
    </row>
    <row r="483" spans="3:13" s="4" customFormat="1" ht="11.25" customHeight="1">
      <c r="C483"/>
      <c r="D483"/>
      <c r="E483"/>
      <c r="F483"/>
      <c r="G483"/>
      <c r="H483"/>
      <c r="I483"/>
      <c r="J483"/>
      <c r="K483"/>
      <c r="L483"/>
      <c r="M483"/>
    </row>
    <row r="484" spans="3:13" s="4" customFormat="1" ht="11.25" customHeight="1">
      <c r="C484"/>
      <c r="D484"/>
      <c r="E484"/>
      <c r="F484"/>
      <c r="G484"/>
      <c r="H484"/>
      <c r="I484"/>
      <c r="J484"/>
      <c r="K484"/>
      <c r="L484"/>
      <c r="M484"/>
    </row>
    <row r="485" spans="3:13" s="4" customFormat="1" ht="11.25" customHeight="1">
      <c r="C485"/>
      <c r="D485"/>
      <c r="E485"/>
      <c r="F485"/>
      <c r="G485"/>
      <c r="H485"/>
      <c r="I485"/>
      <c r="J485"/>
      <c r="K485"/>
      <c r="L485"/>
      <c r="M485"/>
    </row>
    <row r="486" spans="3:13" s="4" customFormat="1" ht="11.25" customHeight="1">
      <c r="C486"/>
      <c r="D486"/>
      <c r="E486"/>
      <c r="F486"/>
      <c r="G486"/>
      <c r="H486"/>
      <c r="I486"/>
      <c r="J486"/>
      <c r="K486"/>
      <c r="L486"/>
      <c r="M486"/>
    </row>
    <row r="487" spans="3:13" s="4" customFormat="1" ht="11.25" customHeight="1">
      <c r="C487"/>
      <c r="D487"/>
      <c r="E487"/>
      <c r="F487"/>
      <c r="G487"/>
      <c r="H487"/>
      <c r="I487"/>
      <c r="J487"/>
      <c r="K487"/>
      <c r="L487"/>
      <c r="M487"/>
    </row>
    <row r="488" spans="3:13" s="4" customFormat="1" ht="11.25" customHeight="1">
      <c r="C488"/>
      <c r="D488"/>
      <c r="E488"/>
      <c r="F488"/>
      <c r="G488"/>
      <c r="H488"/>
      <c r="I488"/>
      <c r="J488"/>
      <c r="K488"/>
      <c r="L488"/>
      <c r="M488"/>
    </row>
    <row r="489" spans="3:13" s="4" customFormat="1" ht="11.25" customHeight="1">
      <c r="C489"/>
      <c r="D489"/>
      <c r="E489"/>
      <c r="F489"/>
      <c r="G489"/>
      <c r="H489"/>
      <c r="I489"/>
      <c r="J489"/>
      <c r="K489"/>
      <c r="L489"/>
      <c r="M489"/>
    </row>
    <row r="490" spans="3:13" s="4" customFormat="1" ht="11.25" customHeight="1">
      <c r="C490"/>
      <c r="D490"/>
      <c r="E490"/>
      <c r="F490"/>
      <c r="G490"/>
      <c r="H490"/>
      <c r="I490"/>
      <c r="J490"/>
      <c r="K490"/>
      <c r="L490"/>
      <c r="M490"/>
    </row>
    <row r="491" spans="3:13" s="4" customFormat="1" ht="11.25" customHeight="1">
      <c r="C491"/>
      <c r="D491"/>
      <c r="E491"/>
      <c r="F491"/>
      <c r="G491"/>
      <c r="H491"/>
      <c r="I491"/>
      <c r="J491"/>
      <c r="K491"/>
      <c r="L491"/>
      <c r="M491"/>
    </row>
    <row r="492" spans="3:13" s="4" customFormat="1" ht="11.25" customHeight="1">
      <c r="C492"/>
      <c r="D492"/>
      <c r="E492"/>
      <c r="F492"/>
      <c r="G492"/>
      <c r="H492"/>
      <c r="I492"/>
      <c r="J492"/>
      <c r="K492"/>
      <c r="L492"/>
      <c r="M492"/>
    </row>
    <row r="493" spans="3:13" s="4" customFormat="1" ht="11.25" customHeight="1">
      <c r="C493"/>
      <c r="D493"/>
      <c r="E493"/>
      <c r="F493"/>
      <c r="G493"/>
      <c r="H493"/>
      <c r="I493"/>
      <c r="J493"/>
      <c r="K493"/>
      <c r="L493"/>
      <c r="M493"/>
    </row>
    <row r="494" spans="3:13" s="4" customFormat="1" ht="11.25" customHeight="1">
      <c r="C494"/>
      <c r="D494"/>
      <c r="E494"/>
      <c r="F494"/>
      <c r="G494"/>
      <c r="H494"/>
      <c r="I494"/>
      <c r="J494"/>
      <c r="K494"/>
      <c r="L494"/>
      <c r="M494"/>
    </row>
    <row r="495" spans="3:13" s="4" customFormat="1" ht="11.25" customHeight="1">
      <c r="C495"/>
      <c r="D495"/>
      <c r="E495"/>
      <c r="F495"/>
      <c r="G495"/>
      <c r="H495"/>
      <c r="I495"/>
      <c r="J495"/>
      <c r="K495"/>
      <c r="L495"/>
      <c r="M495"/>
    </row>
    <row r="496" spans="3:13" s="4" customFormat="1" ht="11.25" customHeight="1">
      <c r="C496"/>
      <c r="D496"/>
      <c r="E496"/>
      <c r="F496"/>
      <c r="G496"/>
      <c r="H496"/>
      <c r="I496"/>
      <c r="J496"/>
      <c r="K496"/>
      <c r="L496"/>
      <c r="M496"/>
    </row>
    <row r="497" spans="3:13" s="4" customFormat="1" ht="11.25" customHeight="1">
      <c r="C497"/>
      <c r="D497"/>
      <c r="E497"/>
      <c r="F497"/>
      <c r="G497"/>
      <c r="H497"/>
      <c r="I497"/>
      <c r="J497"/>
      <c r="K497"/>
      <c r="L497"/>
      <c r="M497"/>
    </row>
    <row r="498" spans="3:13" s="4" customFormat="1" ht="11.25" customHeight="1">
      <c r="C498"/>
      <c r="D498"/>
      <c r="E498"/>
      <c r="F498"/>
      <c r="G498"/>
      <c r="H498"/>
      <c r="I498"/>
      <c r="J498"/>
      <c r="K498"/>
      <c r="L498"/>
      <c r="M498"/>
    </row>
    <row r="499" spans="3:13" s="4" customFormat="1" ht="11.25" customHeight="1">
      <c r="C499"/>
      <c r="D499"/>
      <c r="E499"/>
      <c r="F499"/>
      <c r="G499"/>
      <c r="H499"/>
      <c r="I499"/>
      <c r="J499"/>
      <c r="K499"/>
      <c r="L499"/>
      <c r="M499"/>
    </row>
    <row r="500" spans="3:13" s="4" customFormat="1" ht="11.25" customHeight="1">
      <c r="C500"/>
      <c r="D500"/>
      <c r="E500"/>
      <c r="F500"/>
      <c r="G500"/>
      <c r="H500"/>
      <c r="I500"/>
      <c r="J500"/>
      <c r="K500"/>
      <c r="L500"/>
      <c r="M500"/>
    </row>
    <row r="501" spans="3:13" s="4" customFormat="1" ht="11.25" customHeight="1">
      <c r="C501"/>
      <c r="D501"/>
      <c r="E501"/>
      <c r="F501"/>
      <c r="G501"/>
      <c r="H501"/>
      <c r="I501"/>
      <c r="J501"/>
      <c r="K501"/>
      <c r="L501"/>
      <c r="M501"/>
    </row>
    <row r="502" spans="3:13" s="4" customFormat="1" ht="11.25" customHeight="1">
      <c r="C502"/>
      <c r="D502"/>
      <c r="E502"/>
      <c r="F502"/>
      <c r="G502"/>
      <c r="H502"/>
      <c r="I502"/>
      <c r="J502"/>
      <c r="K502"/>
      <c r="L502"/>
      <c r="M502"/>
    </row>
    <row r="503" spans="3:13" s="4" customFormat="1" ht="11.25" customHeight="1">
      <c r="C503"/>
      <c r="D503"/>
      <c r="E503"/>
      <c r="F503"/>
      <c r="G503"/>
      <c r="H503"/>
      <c r="I503"/>
      <c r="J503"/>
      <c r="K503"/>
      <c r="L503"/>
      <c r="M503"/>
    </row>
    <row r="504" spans="3:13" s="4" customFormat="1" ht="11.25" customHeight="1">
      <c r="C504"/>
      <c r="D504"/>
      <c r="E504"/>
      <c r="F504"/>
      <c r="G504"/>
      <c r="H504"/>
      <c r="I504"/>
      <c r="J504"/>
      <c r="K504"/>
      <c r="L504"/>
      <c r="M504"/>
    </row>
    <row r="505" spans="3:13" s="4" customFormat="1" ht="11.25" customHeight="1">
      <c r="C505"/>
      <c r="D505"/>
      <c r="E505"/>
      <c r="F505"/>
      <c r="G505"/>
      <c r="H505"/>
      <c r="I505"/>
      <c r="J505"/>
      <c r="K505"/>
      <c r="L505"/>
      <c r="M505"/>
    </row>
    <row r="506" spans="3:13" s="4" customFormat="1" ht="11.25" customHeight="1">
      <c r="C506"/>
      <c r="D506"/>
      <c r="E506"/>
      <c r="F506"/>
      <c r="G506"/>
      <c r="H506"/>
      <c r="I506"/>
      <c r="J506"/>
      <c r="K506"/>
      <c r="L506"/>
      <c r="M506"/>
    </row>
    <row r="507" spans="3:13" s="4" customFormat="1" ht="11.25" customHeight="1">
      <c r="C507"/>
      <c r="D507"/>
      <c r="E507"/>
      <c r="F507"/>
      <c r="G507"/>
      <c r="H507"/>
      <c r="I507"/>
      <c r="J507"/>
      <c r="K507"/>
      <c r="L507"/>
      <c r="M507"/>
    </row>
    <row r="508" spans="3:13" s="4" customFormat="1" ht="11.25" customHeight="1">
      <c r="C508"/>
      <c r="D508"/>
      <c r="E508"/>
      <c r="F508"/>
      <c r="G508"/>
      <c r="H508"/>
      <c r="I508"/>
      <c r="J508"/>
      <c r="K508"/>
      <c r="L508"/>
      <c r="M508"/>
    </row>
    <row r="509" spans="3:13" s="4" customFormat="1" ht="11.25" customHeight="1">
      <c r="C509"/>
      <c r="D509"/>
      <c r="E509"/>
      <c r="F509"/>
      <c r="G509"/>
      <c r="H509"/>
      <c r="I509"/>
      <c r="J509"/>
      <c r="K509"/>
      <c r="L509"/>
      <c r="M509"/>
    </row>
    <row r="510" spans="3:13" s="4" customFormat="1" ht="11.25" customHeight="1">
      <c r="C510"/>
      <c r="D510"/>
      <c r="E510"/>
      <c r="F510"/>
      <c r="G510"/>
      <c r="H510"/>
      <c r="I510"/>
      <c r="J510"/>
      <c r="K510"/>
      <c r="L510"/>
      <c r="M510"/>
    </row>
    <row r="511" spans="3:13" s="4" customFormat="1" ht="11.25" customHeight="1">
      <c r="C511"/>
      <c r="D511"/>
      <c r="E511"/>
      <c r="F511"/>
      <c r="G511"/>
      <c r="H511"/>
      <c r="I511"/>
      <c r="J511"/>
      <c r="K511"/>
      <c r="L511"/>
      <c r="M511"/>
    </row>
    <row r="512" spans="3:13" s="4" customFormat="1" ht="11.25" customHeight="1">
      <c r="C512"/>
      <c r="D512"/>
      <c r="E512"/>
      <c r="F512"/>
      <c r="G512"/>
      <c r="H512"/>
      <c r="I512"/>
      <c r="J512"/>
      <c r="K512"/>
      <c r="L512"/>
      <c r="M512"/>
    </row>
    <row r="513" spans="3:13" s="4" customFormat="1" ht="11.25" customHeight="1">
      <c r="C513"/>
      <c r="D513"/>
      <c r="E513"/>
      <c r="F513"/>
      <c r="G513"/>
      <c r="H513"/>
      <c r="I513"/>
      <c r="J513"/>
      <c r="K513"/>
      <c r="L513"/>
      <c r="M513"/>
    </row>
    <row r="514" spans="3:13" s="4" customFormat="1" ht="11.25" customHeight="1">
      <c r="C514"/>
      <c r="D514"/>
      <c r="E514"/>
      <c r="F514"/>
      <c r="G514"/>
      <c r="H514"/>
      <c r="I514"/>
      <c r="J514"/>
      <c r="K514"/>
      <c r="L514"/>
      <c r="M514"/>
    </row>
    <row r="515" spans="3:13" s="4" customFormat="1" ht="11.25" customHeight="1">
      <c r="C515"/>
      <c r="D515"/>
      <c r="E515"/>
      <c r="F515"/>
      <c r="G515"/>
      <c r="H515"/>
      <c r="I515"/>
      <c r="J515"/>
      <c r="K515"/>
      <c r="L515"/>
      <c r="M515"/>
    </row>
    <row r="516" spans="3:13" s="4" customFormat="1" ht="11.25" customHeight="1">
      <c r="C516"/>
      <c r="D516"/>
      <c r="E516"/>
      <c r="F516"/>
      <c r="G516"/>
      <c r="H516"/>
      <c r="I516"/>
      <c r="J516"/>
      <c r="K516"/>
      <c r="L516"/>
      <c r="M516"/>
    </row>
    <row r="517" spans="3:13" s="4" customFormat="1" ht="11.25" customHeight="1">
      <c r="C517"/>
      <c r="D517"/>
      <c r="E517"/>
      <c r="F517"/>
      <c r="G517"/>
      <c r="H517"/>
      <c r="I517"/>
      <c r="J517"/>
      <c r="K517"/>
      <c r="L517"/>
      <c r="M517"/>
    </row>
    <row r="518" spans="3:13" s="4" customFormat="1" ht="11.25" customHeight="1">
      <c r="C518"/>
      <c r="D518"/>
      <c r="E518"/>
      <c r="F518"/>
      <c r="G518"/>
      <c r="H518"/>
      <c r="I518"/>
      <c r="J518"/>
      <c r="K518"/>
      <c r="L518"/>
      <c r="M518"/>
    </row>
    <row r="519" spans="3:13" s="4" customFormat="1" ht="11.25" customHeight="1">
      <c r="C519"/>
      <c r="D519"/>
      <c r="E519"/>
      <c r="F519"/>
      <c r="G519"/>
      <c r="H519"/>
      <c r="I519"/>
      <c r="J519"/>
      <c r="K519"/>
      <c r="L519"/>
      <c r="M519"/>
    </row>
    <row r="520" spans="3:13" s="4" customFormat="1" ht="11.25" customHeight="1">
      <c r="C520"/>
      <c r="D520"/>
      <c r="E520"/>
      <c r="F520"/>
      <c r="G520"/>
      <c r="H520"/>
      <c r="I520"/>
      <c r="J520"/>
      <c r="K520"/>
      <c r="L520"/>
      <c r="M520"/>
    </row>
    <row r="521" spans="3:13" s="4" customFormat="1" ht="11.25" customHeight="1">
      <c r="C521"/>
      <c r="D521"/>
      <c r="E521"/>
      <c r="F521"/>
      <c r="G521"/>
      <c r="H521"/>
      <c r="I521"/>
      <c r="J521"/>
      <c r="K521"/>
      <c r="L521"/>
      <c r="M521"/>
    </row>
    <row r="522" spans="3:13" s="4" customFormat="1" ht="11.25" customHeight="1">
      <c r="C522"/>
      <c r="D522"/>
      <c r="E522"/>
      <c r="F522"/>
      <c r="G522"/>
      <c r="H522"/>
      <c r="I522"/>
      <c r="J522"/>
      <c r="K522"/>
      <c r="L522"/>
      <c r="M522"/>
    </row>
    <row r="523" spans="3:13" s="4" customFormat="1" ht="11.25" customHeight="1">
      <c r="C523"/>
      <c r="D523"/>
      <c r="E523"/>
      <c r="F523"/>
      <c r="G523"/>
      <c r="H523"/>
      <c r="I523"/>
      <c r="J523"/>
      <c r="K523"/>
      <c r="L523"/>
      <c r="M523"/>
    </row>
    <row r="524" spans="3:13" s="4" customFormat="1" ht="11.25" customHeight="1">
      <c r="C524"/>
      <c r="D524"/>
      <c r="E524"/>
      <c r="F524"/>
      <c r="G524"/>
      <c r="H524"/>
      <c r="I524"/>
      <c r="J524"/>
      <c r="K524"/>
      <c r="L524"/>
      <c r="M524"/>
    </row>
    <row r="525" spans="3:13" s="4" customFormat="1" ht="11.25" customHeight="1">
      <c r="C525"/>
      <c r="D525"/>
      <c r="E525"/>
      <c r="F525"/>
      <c r="G525"/>
      <c r="H525"/>
      <c r="I525"/>
      <c r="J525"/>
      <c r="K525"/>
      <c r="L525"/>
      <c r="M525"/>
    </row>
    <row r="526" spans="3:13" s="4" customFormat="1" ht="11.25" customHeight="1">
      <c r="C526"/>
      <c r="D526"/>
      <c r="E526"/>
      <c r="F526"/>
      <c r="G526"/>
      <c r="H526"/>
      <c r="I526"/>
      <c r="J526"/>
      <c r="K526"/>
      <c r="L526"/>
      <c r="M526"/>
    </row>
    <row r="527" spans="3:13" s="4" customFormat="1" ht="11.25" customHeight="1">
      <c r="C527"/>
      <c r="D527"/>
      <c r="E527"/>
      <c r="F527"/>
      <c r="G527"/>
      <c r="H527"/>
      <c r="I527"/>
      <c r="J527"/>
      <c r="K527"/>
      <c r="L527"/>
      <c r="M527"/>
    </row>
    <row r="528" spans="3:13" s="4" customFormat="1" ht="11.25" customHeight="1">
      <c r="C528"/>
      <c r="D528"/>
      <c r="E528"/>
      <c r="F528"/>
      <c r="G528"/>
      <c r="H528"/>
      <c r="I528"/>
      <c r="J528"/>
      <c r="K528"/>
      <c r="L528"/>
      <c r="M528"/>
    </row>
    <row r="529" spans="3:13" s="4" customFormat="1" ht="11.25" customHeight="1">
      <c r="C529"/>
      <c r="D529"/>
      <c r="E529"/>
      <c r="F529"/>
      <c r="G529"/>
      <c r="H529"/>
      <c r="I529"/>
      <c r="J529"/>
      <c r="K529"/>
      <c r="L529"/>
      <c r="M529"/>
    </row>
    <row r="530" spans="3:13" s="4" customFormat="1" ht="11.25" customHeight="1">
      <c r="C530"/>
      <c r="D530"/>
      <c r="E530"/>
      <c r="F530"/>
      <c r="G530"/>
      <c r="H530"/>
      <c r="I530"/>
      <c r="J530"/>
      <c r="K530"/>
      <c r="L530"/>
      <c r="M530"/>
    </row>
    <row r="531" spans="3:13" s="4" customFormat="1" ht="11.25" customHeight="1">
      <c r="C531"/>
      <c r="D531"/>
      <c r="E531"/>
      <c r="F531"/>
      <c r="G531"/>
      <c r="H531"/>
      <c r="I531"/>
      <c r="J531"/>
      <c r="K531"/>
      <c r="L531"/>
      <c r="M531"/>
    </row>
    <row r="532" spans="3:13" s="4" customFormat="1" ht="11.25" customHeight="1">
      <c r="C532"/>
      <c r="D532"/>
      <c r="E532"/>
      <c r="F532"/>
      <c r="G532"/>
      <c r="H532"/>
      <c r="I532"/>
      <c r="J532"/>
      <c r="K532"/>
      <c r="L532"/>
      <c r="M532"/>
    </row>
    <row r="533" spans="3:13" s="4" customFormat="1" ht="11.25" customHeight="1">
      <c r="C533"/>
      <c r="D533"/>
      <c r="E533"/>
      <c r="F533"/>
      <c r="G533"/>
      <c r="H533"/>
      <c r="I533"/>
      <c r="J533"/>
      <c r="K533"/>
      <c r="L533"/>
      <c r="M533"/>
    </row>
    <row r="534" spans="3:13" s="4" customFormat="1" ht="11.25" customHeight="1">
      <c r="C534"/>
      <c r="D534"/>
      <c r="E534"/>
      <c r="F534"/>
      <c r="G534"/>
      <c r="H534"/>
      <c r="I534"/>
      <c r="J534"/>
      <c r="K534"/>
      <c r="L534"/>
      <c r="M534"/>
    </row>
    <row r="535" spans="3:13" s="4" customFormat="1" ht="11.25" customHeight="1">
      <c r="C535"/>
      <c r="D535"/>
      <c r="E535"/>
      <c r="F535"/>
      <c r="G535"/>
      <c r="H535"/>
      <c r="I535"/>
      <c r="J535"/>
      <c r="K535"/>
      <c r="L535"/>
      <c r="M535"/>
    </row>
    <row r="536" spans="3:13" s="4" customFormat="1" ht="11.25" customHeight="1">
      <c r="C536"/>
      <c r="D536"/>
      <c r="E536"/>
      <c r="F536"/>
      <c r="G536"/>
      <c r="H536"/>
      <c r="I536"/>
      <c r="J536"/>
      <c r="K536"/>
      <c r="L536"/>
      <c r="M536"/>
    </row>
    <row r="537" spans="3:13" s="4" customFormat="1" ht="11.25" customHeight="1">
      <c r="C537"/>
      <c r="D537"/>
      <c r="E537"/>
      <c r="F537"/>
      <c r="G537"/>
      <c r="H537"/>
      <c r="I537"/>
      <c r="J537"/>
      <c r="K537"/>
      <c r="L537"/>
      <c r="M537"/>
    </row>
    <row r="538" spans="3:13" s="4" customFormat="1" ht="11.25" customHeight="1">
      <c r="C538"/>
      <c r="D538"/>
      <c r="E538"/>
      <c r="F538"/>
      <c r="G538"/>
      <c r="H538"/>
      <c r="I538"/>
      <c r="J538"/>
      <c r="K538"/>
      <c r="L538"/>
      <c r="M538"/>
    </row>
    <row r="539" spans="3:13" s="4" customFormat="1" ht="11.25" customHeight="1">
      <c r="C539"/>
      <c r="D539"/>
      <c r="E539"/>
      <c r="F539"/>
      <c r="G539"/>
      <c r="H539"/>
      <c r="I539"/>
      <c r="J539"/>
      <c r="K539"/>
      <c r="L539"/>
      <c r="M539"/>
    </row>
    <row r="540" spans="3:13" s="4" customFormat="1" ht="11.25" customHeight="1">
      <c r="C540"/>
      <c r="D540"/>
      <c r="E540"/>
      <c r="F540"/>
      <c r="G540"/>
      <c r="H540"/>
      <c r="I540"/>
      <c r="J540"/>
      <c r="K540"/>
      <c r="L540"/>
      <c r="M540"/>
    </row>
    <row r="541" spans="3:13" s="4" customFormat="1" ht="11.25" customHeight="1">
      <c r="C541"/>
      <c r="D541"/>
      <c r="E541"/>
      <c r="F541"/>
      <c r="G541"/>
      <c r="H541"/>
      <c r="I541"/>
      <c r="J541"/>
      <c r="K541"/>
      <c r="L541"/>
      <c r="M541"/>
    </row>
    <row r="542" spans="3:13" s="4" customFormat="1" ht="11.25" customHeight="1">
      <c r="C542"/>
      <c r="D542"/>
      <c r="E542"/>
      <c r="F542"/>
      <c r="G542"/>
      <c r="H542"/>
      <c r="I542"/>
      <c r="J542"/>
      <c r="K542"/>
      <c r="L542"/>
      <c r="M542"/>
    </row>
    <row r="543" spans="3:13" s="4" customFormat="1" ht="11.25" customHeight="1">
      <c r="C543"/>
      <c r="D543"/>
      <c r="E543"/>
      <c r="F543"/>
      <c r="G543"/>
      <c r="H543"/>
      <c r="I543"/>
      <c r="J543"/>
      <c r="K543"/>
      <c r="L543"/>
      <c r="M543"/>
    </row>
    <row r="544" spans="3:13" s="4" customFormat="1" ht="11.25" customHeight="1">
      <c r="C544"/>
      <c r="D544"/>
      <c r="E544"/>
      <c r="F544"/>
      <c r="G544"/>
      <c r="H544"/>
      <c r="I544"/>
      <c r="J544"/>
      <c r="K544"/>
      <c r="L544"/>
      <c r="M544"/>
    </row>
    <row r="545" spans="3:13" s="4" customFormat="1" ht="11.25" customHeight="1">
      <c r="C545"/>
      <c r="D545"/>
      <c r="E545"/>
      <c r="F545"/>
      <c r="G545"/>
      <c r="H545"/>
      <c r="I545"/>
      <c r="J545"/>
      <c r="K545"/>
      <c r="L545"/>
      <c r="M545"/>
    </row>
    <row r="546" spans="3:13" s="4" customFormat="1" ht="11.25" customHeight="1">
      <c r="C546"/>
      <c r="D546"/>
      <c r="E546"/>
      <c r="F546"/>
      <c r="G546"/>
      <c r="H546"/>
      <c r="I546"/>
      <c r="J546"/>
      <c r="K546"/>
      <c r="L546"/>
      <c r="M546"/>
    </row>
    <row r="547" spans="3:13" s="4" customFormat="1" ht="11.25" customHeight="1">
      <c r="C547"/>
      <c r="D547"/>
      <c r="E547"/>
      <c r="F547"/>
      <c r="G547"/>
      <c r="H547"/>
      <c r="I547"/>
      <c r="J547"/>
      <c r="K547"/>
      <c r="L547"/>
      <c r="M547"/>
    </row>
    <row r="548" spans="3:13" s="4" customFormat="1" ht="11.25" customHeight="1">
      <c r="C548"/>
      <c r="D548"/>
      <c r="E548"/>
      <c r="F548"/>
      <c r="G548"/>
      <c r="H548"/>
      <c r="I548"/>
      <c r="J548"/>
      <c r="K548"/>
      <c r="L548"/>
      <c r="M548"/>
    </row>
    <row r="549" spans="3:13" s="4" customFormat="1" ht="11.25" customHeight="1">
      <c r="C549"/>
      <c r="D549"/>
      <c r="E549"/>
      <c r="F549"/>
      <c r="G549"/>
      <c r="H549"/>
      <c r="I549"/>
      <c r="J549"/>
      <c r="K549"/>
      <c r="L549"/>
      <c r="M549"/>
    </row>
    <row r="550" spans="3:13" s="4" customFormat="1" ht="11.25" customHeight="1">
      <c r="C550"/>
      <c r="D550"/>
      <c r="E550"/>
      <c r="F550"/>
      <c r="G550"/>
      <c r="H550"/>
      <c r="I550"/>
      <c r="J550"/>
      <c r="K550"/>
      <c r="L550"/>
      <c r="M550"/>
    </row>
    <row r="551" spans="3:13" s="4" customFormat="1" ht="11.25" customHeight="1">
      <c r="C551"/>
      <c r="D551"/>
      <c r="E551"/>
      <c r="F551"/>
      <c r="G551"/>
      <c r="H551"/>
      <c r="I551"/>
      <c r="J551"/>
      <c r="K551"/>
      <c r="L551"/>
      <c r="M551"/>
    </row>
    <row r="552" spans="3:13" s="4" customFormat="1" ht="11.25" customHeight="1">
      <c r="C552"/>
      <c r="D552"/>
      <c r="E552"/>
      <c r="F552"/>
      <c r="G552"/>
      <c r="H552"/>
      <c r="I552"/>
      <c r="J552"/>
      <c r="K552"/>
      <c r="L552"/>
      <c r="M552"/>
    </row>
    <row r="553" spans="3:13" s="4" customFormat="1" ht="11.25" customHeight="1">
      <c r="C553"/>
      <c r="D553"/>
      <c r="E553"/>
      <c r="F553"/>
      <c r="G553"/>
      <c r="H553"/>
      <c r="I553"/>
      <c r="J553"/>
      <c r="K553"/>
      <c r="L553"/>
      <c r="M553"/>
    </row>
    <row r="554" spans="3:13" s="4" customFormat="1" ht="11.25" customHeight="1">
      <c r="C554"/>
      <c r="D554"/>
      <c r="E554"/>
      <c r="F554"/>
      <c r="G554"/>
      <c r="H554"/>
      <c r="I554"/>
      <c r="J554"/>
      <c r="K554"/>
      <c r="L554"/>
      <c r="M554"/>
    </row>
    <row r="555" spans="3:13" s="4" customFormat="1" ht="11.25" customHeight="1">
      <c r="C555"/>
      <c r="D555"/>
      <c r="E555"/>
      <c r="F555"/>
      <c r="G555"/>
      <c r="H555"/>
      <c r="I555"/>
      <c r="J555"/>
      <c r="K555"/>
      <c r="L555"/>
      <c r="M555"/>
    </row>
    <row r="556" spans="3:13" s="4" customFormat="1" ht="11.25" customHeight="1">
      <c r="C556"/>
      <c r="D556"/>
      <c r="E556"/>
      <c r="F556"/>
      <c r="G556"/>
      <c r="H556"/>
      <c r="I556"/>
      <c r="J556"/>
      <c r="K556"/>
      <c r="L556"/>
      <c r="M556"/>
    </row>
    <row r="557" spans="3:13" s="4" customFormat="1" ht="11.25" customHeight="1">
      <c r="C557"/>
      <c r="D557"/>
      <c r="E557"/>
      <c r="F557"/>
      <c r="G557"/>
      <c r="H557"/>
      <c r="I557"/>
      <c r="J557"/>
      <c r="K557"/>
      <c r="L557"/>
      <c r="M557"/>
    </row>
    <row r="558" spans="3:13" s="4" customFormat="1" ht="11.25" customHeight="1">
      <c r="C558"/>
      <c r="D558"/>
      <c r="E558"/>
      <c r="F558"/>
      <c r="G558"/>
      <c r="H558"/>
      <c r="I558"/>
      <c r="J558"/>
      <c r="K558"/>
      <c r="L558"/>
      <c r="M558"/>
    </row>
    <row r="559" spans="3:13" s="4" customFormat="1" ht="11.25" customHeight="1">
      <c r="C559"/>
      <c r="D559"/>
      <c r="E559"/>
      <c r="F559"/>
      <c r="G559"/>
      <c r="H559"/>
      <c r="I559"/>
      <c r="J559"/>
      <c r="K559"/>
      <c r="L559"/>
      <c r="M559"/>
    </row>
    <row r="560" spans="3:13" s="4" customFormat="1" ht="11.25" customHeight="1">
      <c r="C560"/>
      <c r="D560"/>
      <c r="E560"/>
      <c r="F560"/>
      <c r="G560"/>
      <c r="H560"/>
      <c r="I560"/>
      <c r="J560"/>
      <c r="K560"/>
      <c r="L560"/>
      <c r="M560"/>
    </row>
    <row r="561" spans="3:13" s="4" customFormat="1" ht="11.25" customHeight="1">
      <c r="C561"/>
      <c r="D561"/>
      <c r="E561"/>
      <c r="F561"/>
      <c r="G561"/>
      <c r="H561"/>
      <c r="I561"/>
      <c r="J561"/>
      <c r="K561"/>
      <c r="L561"/>
      <c r="M561"/>
    </row>
    <row r="562" spans="3:13" s="4" customFormat="1" ht="11.25" customHeight="1">
      <c r="C562"/>
      <c r="D562"/>
      <c r="E562"/>
      <c r="F562"/>
      <c r="G562"/>
      <c r="H562"/>
      <c r="I562"/>
      <c r="J562"/>
      <c r="K562"/>
      <c r="L562"/>
      <c r="M562"/>
    </row>
    <row r="563" spans="3:13" s="4" customFormat="1" ht="11.25" customHeight="1">
      <c r="C563"/>
      <c r="D563"/>
      <c r="E563"/>
      <c r="F563"/>
      <c r="G563"/>
      <c r="H563"/>
      <c r="I563"/>
      <c r="J563"/>
      <c r="K563"/>
      <c r="L563"/>
      <c r="M563"/>
    </row>
    <row r="564" spans="3:13" s="4" customFormat="1" ht="11.25" customHeight="1">
      <c r="C564"/>
      <c r="D564"/>
      <c r="E564"/>
      <c r="F564"/>
      <c r="G564"/>
      <c r="H564"/>
      <c r="I564"/>
      <c r="J564"/>
      <c r="K564"/>
      <c r="L564"/>
      <c r="M564"/>
    </row>
    <row r="565" spans="3:13" s="4" customFormat="1" ht="11.25" customHeight="1">
      <c r="C565"/>
      <c r="D565"/>
      <c r="E565"/>
      <c r="F565"/>
      <c r="G565"/>
      <c r="H565"/>
      <c r="I565"/>
      <c r="J565"/>
      <c r="K565"/>
      <c r="L565"/>
      <c r="M565"/>
    </row>
    <row r="566" spans="3:13" s="4" customFormat="1" ht="11.25" customHeight="1">
      <c r="C566"/>
      <c r="D566"/>
      <c r="E566"/>
      <c r="F566"/>
      <c r="G566"/>
      <c r="H566"/>
      <c r="I566"/>
      <c r="J566"/>
      <c r="K566"/>
      <c r="L566"/>
      <c r="M566"/>
    </row>
    <row r="567" spans="3:13" s="4" customFormat="1" ht="11.25" customHeight="1">
      <c r="C567"/>
      <c r="D567"/>
      <c r="E567"/>
      <c r="F567"/>
      <c r="G567"/>
      <c r="H567"/>
      <c r="I567"/>
      <c r="J567"/>
      <c r="K567"/>
      <c r="L567"/>
      <c r="M567"/>
    </row>
    <row r="568" spans="3:13" s="4" customFormat="1" ht="11.25" customHeight="1">
      <c r="C568"/>
      <c r="D568"/>
      <c r="E568"/>
      <c r="F568"/>
      <c r="G568"/>
      <c r="H568"/>
      <c r="I568"/>
      <c r="J568"/>
      <c r="K568"/>
      <c r="L568"/>
      <c r="M568"/>
    </row>
    <row r="569" spans="3:13" s="4" customFormat="1" ht="11.25" customHeight="1">
      <c r="C569"/>
      <c r="D569"/>
      <c r="E569"/>
      <c r="F569"/>
      <c r="G569"/>
      <c r="H569"/>
      <c r="I569"/>
      <c r="J569"/>
      <c r="K569"/>
      <c r="L569"/>
      <c r="M569"/>
    </row>
    <row r="570" spans="3:13" s="4" customFormat="1" ht="11.25" customHeight="1">
      <c r="C570"/>
      <c r="D570"/>
      <c r="E570"/>
      <c r="F570"/>
      <c r="G570"/>
      <c r="H570"/>
      <c r="I570"/>
      <c r="J570"/>
      <c r="K570"/>
      <c r="L570"/>
      <c r="M570"/>
    </row>
    <row r="571" spans="3:13" s="4" customFormat="1" ht="11.25" customHeight="1">
      <c r="C571"/>
      <c r="D571"/>
      <c r="E571"/>
      <c r="F571"/>
      <c r="G571"/>
      <c r="H571"/>
      <c r="I571"/>
      <c r="J571"/>
      <c r="K571"/>
      <c r="L571"/>
      <c r="M571"/>
    </row>
    <row r="572" spans="3:13" s="4" customFormat="1" ht="11.25" customHeight="1">
      <c r="C572"/>
      <c r="D572"/>
      <c r="E572"/>
      <c r="F572"/>
      <c r="G572"/>
      <c r="H572"/>
      <c r="I572"/>
      <c r="J572"/>
      <c r="K572"/>
      <c r="L572"/>
      <c r="M572"/>
    </row>
    <row r="573" spans="3:13" s="4" customFormat="1" ht="11.25" customHeight="1">
      <c r="C573"/>
      <c r="D573"/>
      <c r="E573"/>
      <c r="F573"/>
      <c r="G573"/>
      <c r="H573"/>
      <c r="I573"/>
      <c r="J573"/>
      <c r="K573"/>
      <c r="L573"/>
      <c r="M573"/>
    </row>
    <row r="574" spans="3:13" s="4" customFormat="1" ht="11.25" customHeight="1">
      <c r="C574"/>
      <c r="D574"/>
      <c r="E574"/>
      <c r="F574"/>
      <c r="G574"/>
      <c r="H574"/>
      <c r="I574"/>
      <c r="J574"/>
      <c r="K574"/>
      <c r="L574"/>
      <c r="M574"/>
    </row>
    <row r="575" spans="3:13" s="4" customFormat="1" ht="11.25" customHeight="1">
      <c r="C575"/>
      <c r="D575"/>
      <c r="E575"/>
      <c r="F575"/>
      <c r="G575"/>
      <c r="H575"/>
      <c r="I575"/>
      <c r="J575"/>
      <c r="K575"/>
      <c r="L575"/>
      <c r="M575"/>
    </row>
    <row r="576" spans="3:13" s="4" customFormat="1" ht="11.25" customHeight="1">
      <c r="C576"/>
      <c r="D576"/>
      <c r="E576"/>
      <c r="F576"/>
      <c r="G576"/>
      <c r="H576"/>
      <c r="I576"/>
      <c r="J576"/>
      <c r="K576"/>
      <c r="L576"/>
      <c r="M576"/>
    </row>
    <row r="577" spans="3:13" s="4" customFormat="1" ht="11.25" customHeight="1">
      <c r="C577"/>
      <c r="D577"/>
      <c r="E577"/>
      <c r="F577"/>
      <c r="G577"/>
      <c r="H577"/>
      <c r="I577"/>
      <c r="J577"/>
      <c r="K577"/>
      <c r="L577"/>
      <c r="M577"/>
    </row>
    <row r="578" spans="3:13" s="4" customFormat="1" ht="11.25" customHeight="1">
      <c r="C578"/>
      <c r="D578"/>
      <c r="E578"/>
      <c r="F578"/>
      <c r="G578"/>
      <c r="H578"/>
      <c r="I578"/>
      <c r="J578"/>
      <c r="K578"/>
      <c r="L578"/>
      <c r="M578"/>
    </row>
    <row r="579" spans="3:13" s="4" customFormat="1" ht="11.25" customHeight="1">
      <c r="C579"/>
      <c r="D579"/>
      <c r="E579"/>
      <c r="F579"/>
      <c r="G579"/>
      <c r="H579"/>
      <c r="I579"/>
      <c r="J579"/>
      <c r="K579"/>
      <c r="L579"/>
      <c r="M579"/>
    </row>
    <row r="580" spans="3:13" s="4" customFormat="1" ht="11.25" customHeight="1">
      <c r="C580"/>
      <c r="D580"/>
      <c r="E580"/>
      <c r="F580"/>
      <c r="G580"/>
      <c r="H580"/>
      <c r="I580"/>
      <c r="J580"/>
      <c r="K580"/>
      <c r="L580"/>
      <c r="M580"/>
    </row>
    <row r="581" spans="3:13" s="4" customFormat="1" ht="11.25" customHeight="1">
      <c r="C581"/>
      <c r="D581"/>
      <c r="E581"/>
      <c r="F581"/>
      <c r="G581"/>
      <c r="H581"/>
      <c r="I581"/>
      <c r="J581"/>
      <c r="K581"/>
      <c r="L581"/>
      <c r="M581"/>
    </row>
    <row r="582" spans="3:13" s="4" customFormat="1" ht="11.25" customHeight="1">
      <c r="C582"/>
      <c r="D582"/>
      <c r="E582"/>
      <c r="F582"/>
      <c r="G582"/>
      <c r="H582"/>
      <c r="I582"/>
      <c r="J582"/>
      <c r="K582"/>
      <c r="L582"/>
      <c r="M582"/>
    </row>
    <row r="583" spans="3:13" s="4" customFormat="1" ht="11.25" customHeight="1">
      <c r="C583"/>
      <c r="D583"/>
      <c r="E583"/>
      <c r="F583"/>
      <c r="G583"/>
      <c r="H583"/>
      <c r="I583"/>
      <c r="J583"/>
      <c r="K583"/>
      <c r="L583"/>
      <c r="M583"/>
    </row>
    <row r="584" spans="3:13" s="4" customFormat="1" ht="11.25" customHeight="1">
      <c r="C584"/>
      <c r="D584"/>
      <c r="E584"/>
      <c r="F584"/>
      <c r="G584"/>
      <c r="H584"/>
      <c r="I584"/>
      <c r="J584"/>
      <c r="K584"/>
      <c r="L584"/>
      <c r="M584"/>
    </row>
    <row r="585" spans="3:13" s="4" customFormat="1" ht="11.25" customHeight="1">
      <c r="C585"/>
      <c r="D585"/>
      <c r="E585"/>
      <c r="F585"/>
      <c r="G585"/>
      <c r="H585"/>
      <c r="I585"/>
      <c r="J585"/>
      <c r="K585"/>
      <c r="L585"/>
      <c r="M585"/>
    </row>
    <row r="586" spans="3:13" s="4" customFormat="1" ht="11.25" customHeight="1">
      <c r="C586"/>
      <c r="D586"/>
      <c r="E586"/>
      <c r="F586"/>
      <c r="G586"/>
      <c r="H586"/>
      <c r="I586"/>
      <c r="J586"/>
      <c r="K586"/>
      <c r="L586"/>
      <c r="M586"/>
    </row>
    <row r="587" spans="3:13" s="4" customFormat="1" ht="11.25" customHeight="1">
      <c r="C587"/>
      <c r="D587"/>
      <c r="E587"/>
      <c r="F587"/>
      <c r="G587"/>
      <c r="H587"/>
      <c r="I587"/>
      <c r="J587"/>
      <c r="K587"/>
      <c r="L587"/>
      <c r="M587"/>
    </row>
    <row r="588" spans="3:13" s="4" customFormat="1" ht="11.25" customHeight="1">
      <c r="C588"/>
      <c r="D588"/>
      <c r="E588"/>
      <c r="F588"/>
      <c r="G588"/>
      <c r="H588"/>
      <c r="I588"/>
      <c r="J588"/>
      <c r="K588"/>
      <c r="L588"/>
      <c r="M588"/>
    </row>
    <row r="589" spans="3:13" s="4" customFormat="1" ht="11.25" customHeight="1">
      <c r="C589"/>
      <c r="D589"/>
      <c r="E589"/>
      <c r="F589"/>
      <c r="G589"/>
      <c r="H589"/>
      <c r="I589"/>
      <c r="J589"/>
      <c r="K589"/>
      <c r="L589"/>
      <c r="M589"/>
    </row>
    <row r="590" spans="3:13" s="4" customFormat="1" ht="11.25" customHeight="1">
      <c r="C590"/>
      <c r="D590"/>
      <c r="E590"/>
      <c r="F590"/>
      <c r="G590"/>
      <c r="H590"/>
      <c r="I590"/>
      <c r="J590"/>
      <c r="K590"/>
      <c r="L590"/>
      <c r="M590"/>
    </row>
    <row r="591" spans="3:13" s="4" customFormat="1" ht="11.25" customHeight="1">
      <c r="C591"/>
      <c r="D591"/>
      <c r="E591"/>
      <c r="F591"/>
      <c r="G591"/>
      <c r="H591"/>
      <c r="I591"/>
      <c r="J591"/>
      <c r="K591"/>
      <c r="L591"/>
      <c r="M591"/>
    </row>
    <row r="592" spans="3:13" s="4" customFormat="1" ht="11.25" customHeight="1">
      <c r="C592"/>
      <c r="D592"/>
      <c r="E592"/>
      <c r="F592"/>
      <c r="G592"/>
      <c r="H592"/>
      <c r="I592"/>
      <c r="J592"/>
      <c r="K592"/>
      <c r="L592"/>
      <c r="M592"/>
    </row>
    <row r="593" spans="3:13" s="4" customFormat="1" ht="11.25" customHeight="1">
      <c r="C593"/>
      <c r="D593"/>
      <c r="E593"/>
      <c r="F593"/>
      <c r="G593"/>
      <c r="H593"/>
      <c r="I593"/>
      <c r="J593"/>
      <c r="K593"/>
      <c r="L593"/>
      <c r="M593"/>
    </row>
    <row r="594" spans="3:13" s="4" customFormat="1" ht="11.25" customHeight="1">
      <c r="C594"/>
      <c r="D594"/>
      <c r="E594"/>
      <c r="F594"/>
      <c r="G594"/>
      <c r="H594"/>
      <c r="I594"/>
      <c r="J594"/>
      <c r="K594"/>
      <c r="L594"/>
      <c r="M594"/>
    </row>
    <row r="595" spans="3:13" s="4" customFormat="1" ht="11.25" customHeight="1">
      <c r="C595"/>
      <c r="D595"/>
      <c r="E595"/>
      <c r="F595"/>
      <c r="G595"/>
      <c r="H595"/>
      <c r="I595"/>
      <c r="J595"/>
      <c r="K595"/>
      <c r="L595"/>
      <c r="M595"/>
    </row>
    <row r="596" spans="3:13" s="4" customFormat="1" ht="11.25" customHeight="1">
      <c r="C596"/>
      <c r="D596"/>
      <c r="E596"/>
      <c r="F596"/>
      <c r="G596"/>
      <c r="H596"/>
      <c r="I596"/>
      <c r="J596"/>
      <c r="K596"/>
      <c r="L596"/>
      <c r="M596"/>
    </row>
    <row r="597" spans="3:13" s="4" customFormat="1" ht="11.25" customHeight="1">
      <c r="C597"/>
      <c r="D597"/>
      <c r="E597"/>
      <c r="F597"/>
      <c r="G597"/>
      <c r="H597"/>
      <c r="I597"/>
      <c r="J597"/>
      <c r="K597"/>
      <c r="L597"/>
      <c r="M597"/>
    </row>
    <row r="598" spans="3:13" s="4" customFormat="1" ht="11.25" customHeight="1">
      <c r="C598"/>
      <c r="D598"/>
      <c r="E598"/>
      <c r="F598"/>
      <c r="G598"/>
      <c r="H598"/>
      <c r="I598"/>
      <c r="J598"/>
      <c r="K598"/>
      <c r="L598"/>
      <c r="M598"/>
    </row>
    <row r="599" spans="3:13" s="4" customFormat="1" ht="11.25" customHeight="1">
      <c r="C599"/>
      <c r="D599"/>
      <c r="E599"/>
      <c r="F599"/>
      <c r="G599"/>
      <c r="H599"/>
      <c r="I599"/>
      <c r="J599"/>
      <c r="K599"/>
      <c r="L599"/>
      <c r="M599"/>
    </row>
    <row r="600" spans="3:13" s="4" customFormat="1" ht="11.25" customHeight="1">
      <c r="C600"/>
      <c r="D600"/>
      <c r="E600"/>
      <c r="F600"/>
      <c r="G600"/>
      <c r="H600"/>
      <c r="I600"/>
      <c r="J600"/>
      <c r="K600"/>
      <c r="L600"/>
      <c r="M600"/>
    </row>
    <row r="601" spans="3:13" s="4" customFormat="1" ht="11.25" customHeight="1">
      <c r="C601"/>
      <c r="D601"/>
      <c r="E601"/>
      <c r="F601"/>
      <c r="G601"/>
      <c r="H601"/>
      <c r="I601"/>
      <c r="J601"/>
      <c r="K601"/>
      <c r="L601"/>
      <c r="M601"/>
    </row>
    <row r="602" spans="3:13" s="4" customFormat="1" ht="11.25" customHeight="1">
      <c r="C602"/>
      <c r="D602"/>
      <c r="E602"/>
      <c r="F602"/>
      <c r="G602"/>
      <c r="H602"/>
      <c r="I602"/>
      <c r="J602"/>
      <c r="K602"/>
      <c r="L602"/>
      <c r="M602"/>
    </row>
    <row r="603" spans="3:13" s="4" customFormat="1" ht="11.25" customHeight="1">
      <c r="C603"/>
      <c r="D603"/>
      <c r="E603"/>
      <c r="F603"/>
      <c r="G603"/>
      <c r="H603"/>
      <c r="I603"/>
      <c r="J603"/>
      <c r="K603"/>
      <c r="L603"/>
      <c r="M603"/>
    </row>
    <row r="604" spans="3:13" s="4" customFormat="1" ht="11.25" customHeight="1">
      <c r="C604"/>
      <c r="D604"/>
      <c r="E604"/>
      <c r="F604"/>
      <c r="G604"/>
      <c r="H604"/>
      <c r="I604"/>
      <c r="J604"/>
      <c r="K604"/>
      <c r="L604"/>
      <c r="M604"/>
    </row>
    <row r="605" spans="3:13" s="4" customFormat="1" ht="11.25" customHeight="1">
      <c r="C605"/>
      <c r="D605"/>
      <c r="E605"/>
      <c r="F605"/>
      <c r="G605"/>
      <c r="H605"/>
      <c r="I605"/>
      <c r="J605"/>
      <c r="K605"/>
      <c r="L605"/>
      <c r="M605"/>
    </row>
    <row r="606" spans="3:13" s="4" customFormat="1" ht="11.25" customHeight="1">
      <c r="C606"/>
      <c r="D606"/>
      <c r="E606"/>
      <c r="F606"/>
      <c r="G606"/>
      <c r="H606"/>
      <c r="I606"/>
      <c r="J606"/>
      <c r="K606"/>
      <c r="L606"/>
      <c r="M606"/>
    </row>
    <row r="607" spans="3:13" s="4" customFormat="1" ht="11.25" customHeight="1">
      <c r="C607"/>
      <c r="D607"/>
      <c r="E607"/>
      <c r="F607"/>
      <c r="G607"/>
      <c r="H607"/>
      <c r="I607"/>
      <c r="J607"/>
      <c r="K607"/>
      <c r="L607"/>
      <c r="M607"/>
    </row>
    <row r="608" spans="3:13" s="4" customFormat="1" ht="11.25" customHeight="1">
      <c r="C608"/>
      <c r="D608"/>
      <c r="E608"/>
      <c r="F608"/>
      <c r="G608"/>
      <c r="H608"/>
      <c r="I608"/>
      <c r="J608"/>
      <c r="K608"/>
      <c r="L608"/>
      <c r="M608"/>
    </row>
    <row r="609" spans="3:13" s="4" customFormat="1" ht="11.25" customHeight="1">
      <c r="C609"/>
      <c r="D609"/>
      <c r="E609"/>
      <c r="F609"/>
      <c r="G609"/>
      <c r="H609"/>
      <c r="I609"/>
      <c r="J609"/>
      <c r="K609"/>
      <c r="L609"/>
      <c r="M609"/>
    </row>
    <row r="610" spans="3:13" s="4" customFormat="1" ht="11.25" customHeight="1">
      <c r="C610"/>
      <c r="D610"/>
      <c r="E610"/>
      <c r="F610"/>
      <c r="G610"/>
      <c r="H610"/>
      <c r="I610"/>
      <c r="J610"/>
      <c r="K610"/>
      <c r="L610"/>
      <c r="M610"/>
    </row>
    <row r="611" spans="3:13" s="4" customFormat="1" ht="11.25" customHeight="1">
      <c r="C611"/>
      <c r="D611"/>
      <c r="E611"/>
      <c r="F611"/>
      <c r="G611"/>
      <c r="H611"/>
      <c r="I611"/>
      <c r="J611"/>
      <c r="K611"/>
      <c r="L611"/>
      <c r="M611"/>
    </row>
    <row r="612" spans="3:13" s="4" customFormat="1" ht="11.25" customHeight="1">
      <c r="C612"/>
      <c r="D612"/>
      <c r="E612"/>
      <c r="F612"/>
      <c r="G612"/>
      <c r="H612"/>
      <c r="I612"/>
      <c r="J612"/>
      <c r="K612"/>
      <c r="L612"/>
      <c r="M612"/>
    </row>
    <row r="613" spans="3:13" s="4" customFormat="1" ht="11.25" customHeight="1">
      <c r="C613"/>
      <c r="D613"/>
      <c r="E613"/>
      <c r="F613"/>
      <c r="G613"/>
      <c r="H613"/>
      <c r="I613"/>
      <c r="J613"/>
      <c r="K613"/>
      <c r="L613"/>
      <c r="M613"/>
    </row>
    <row r="614" spans="3:13" s="4" customFormat="1" ht="11.25" customHeight="1">
      <c r="C614"/>
      <c r="D614"/>
      <c r="E614"/>
      <c r="F614"/>
      <c r="G614"/>
      <c r="H614"/>
      <c r="I614"/>
      <c r="J614"/>
      <c r="K614"/>
      <c r="L614"/>
      <c r="M614"/>
    </row>
    <row r="615" spans="3:13" s="4" customFormat="1" ht="11.25" customHeight="1">
      <c r="C615"/>
      <c r="D615"/>
      <c r="E615"/>
      <c r="F615"/>
      <c r="G615"/>
      <c r="H615"/>
      <c r="I615"/>
      <c r="J615"/>
      <c r="K615"/>
      <c r="L615"/>
      <c r="M615"/>
    </row>
    <row r="616" spans="3:13" s="4" customFormat="1" ht="11.25" customHeight="1">
      <c r="C616"/>
      <c r="D616"/>
      <c r="E616"/>
      <c r="F616"/>
      <c r="G616"/>
      <c r="H616"/>
      <c r="I616"/>
      <c r="J616"/>
      <c r="K616"/>
      <c r="L616"/>
      <c r="M616"/>
    </row>
    <row r="617" spans="3:13" s="4" customFormat="1" ht="11.25" customHeight="1">
      <c r="C617"/>
      <c r="D617"/>
      <c r="E617"/>
      <c r="F617"/>
      <c r="G617"/>
      <c r="H617"/>
      <c r="I617"/>
      <c r="J617"/>
      <c r="K617"/>
      <c r="L617"/>
      <c r="M617"/>
    </row>
    <row r="618" spans="3:13" s="4" customFormat="1" ht="11.25" customHeight="1">
      <c r="C618"/>
      <c r="D618"/>
      <c r="E618"/>
      <c r="F618"/>
      <c r="G618"/>
      <c r="H618"/>
      <c r="I618"/>
      <c r="J618"/>
      <c r="K618"/>
      <c r="L618"/>
      <c r="M618"/>
    </row>
    <row r="619" spans="3:13" s="4" customFormat="1" ht="11.25" customHeight="1">
      <c r="C619"/>
      <c r="D619"/>
      <c r="E619"/>
      <c r="F619"/>
      <c r="G619"/>
      <c r="H619"/>
      <c r="I619"/>
      <c r="J619"/>
      <c r="K619"/>
      <c r="L619"/>
      <c r="M619"/>
    </row>
    <row r="620" spans="3:13" s="4" customFormat="1" ht="11.25" customHeight="1">
      <c r="C620"/>
      <c r="D620"/>
      <c r="E620"/>
      <c r="F620"/>
      <c r="G620"/>
      <c r="H620"/>
      <c r="I620"/>
      <c r="J620"/>
      <c r="K620"/>
      <c r="L620"/>
      <c r="M620"/>
    </row>
    <row r="621" spans="3:13" s="4" customFormat="1" ht="11.25" customHeight="1">
      <c r="C621"/>
      <c r="D621"/>
      <c r="E621"/>
      <c r="F621"/>
      <c r="G621"/>
      <c r="H621"/>
      <c r="I621"/>
      <c r="J621"/>
      <c r="K621"/>
      <c r="L621"/>
      <c r="M621"/>
    </row>
    <row r="622" spans="3:13" s="4" customFormat="1" ht="11.25" customHeight="1">
      <c r="C622"/>
      <c r="D622"/>
      <c r="E622"/>
      <c r="F622"/>
      <c r="G622"/>
      <c r="H622"/>
      <c r="I622"/>
      <c r="J622"/>
      <c r="K622"/>
      <c r="L622"/>
      <c r="M622"/>
    </row>
    <row r="623" spans="3:13" s="4" customFormat="1" ht="11.25" customHeight="1">
      <c r="C623"/>
      <c r="D623"/>
      <c r="E623"/>
      <c r="F623"/>
      <c r="G623"/>
      <c r="H623"/>
      <c r="I623"/>
      <c r="J623"/>
      <c r="K623"/>
      <c r="L623"/>
      <c r="M623"/>
    </row>
    <row r="624" spans="3:13" s="4" customFormat="1" ht="11.25" customHeight="1">
      <c r="C624"/>
      <c r="D624"/>
      <c r="E624"/>
      <c r="F624"/>
      <c r="G624"/>
      <c r="H624"/>
      <c r="I624"/>
      <c r="J624"/>
      <c r="K624"/>
      <c r="L624"/>
      <c r="M624"/>
    </row>
    <row r="625" spans="3:13" s="4" customFormat="1" ht="11.25" customHeight="1">
      <c r="C625"/>
      <c r="D625"/>
      <c r="E625"/>
      <c r="F625"/>
      <c r="G625"/>
      <c r="H625"/>
      <c r="I625"/>
      <c r="J625"/>
      <c r="K625"/>
      <c r="L625"/>
      <c r="M625"/>
    </row>
    <row r="626" spans="3:13" s="4" customFormat="1" ht="11.25" customHeight="1">
      <c r="C626"/>
      <c r="D626"/>
      <c r="E626"/>
      <c r="F626"/>
      <c r="G626"/>
      <c r="H626"/>
      <c r="I626"/>
      <c r="J626"/>
      <c r="K626"/>
      <c r="L626"/>
      <c r="M626"/>
    </row>
    <row r="627" spans="3:13" s="4" customFormat="1" ht="11.25" customHeight="1">
      <c r="C627"/>
      <c r="D627"/>
      <c r="E627"/>
      <c r="F627"/>
      <c r="G627"/>
      <c r="H627"/>
      <c r="I627"/>
      <c r="J627"/>
      <c r="K627"/>
      <c r="L627"/>
      <c r="M627"/>
    </row>
    <row r="628" spans="3:13" s="4" customFormat="1" ht="11.25" customHeight="1">
      <c r="C628"/>
      <c r="D628"/>
      <c r="E628"/>
      <c r="F628"/>
      <c r="G628"/>
      <c r="H628"/>
      <c r="I628"/>
      <c r="J628"/>
      <c r="K628"/>
      <c r="L628"/>
      <c r="M628"/>
    </row>
    <row r="629" spans="3:13" s="4" customFormat="1" ht="11.25" customHeight="1">
      <c r="C629"/>
      <c r="D629"/>
      <c r="E629"/>
      <c r="F629"/>
      <c r="G629"/>
      <c r="H629"/>
      <c r="I629"/>
      <c r="J629"/>
      <c r="K629"/>
      <c r="L629"/>
      <c r="M629"/>
    </row>
    <row r="630" spans="3:13" s="4" customFormat="1" ht="11.25" customHeight="1">
      <c r="C630"/>
      <c r="D630"/>
      <c r="E630"/>
      <c r="F630"/>
      <c r="G630"/>
      <c r="H630"/>
      <c r="I630"/>
      <c r="J630"/>
      <c r="K630"/>
      <c r="L630"/>
      <c r="M630"/>
    </row>
    <row r="631" spans="3:13" s="4" customFormat="1" ht="11.25" customHeight="1">
      <c r="C631"/>
      <c r="D631"/>
      <c r="E631"/>
      <c r="F631"/>
      <c r="G631"/>
      <c r="H631"/>
      <c r="I631"/>
      <c r="J631"/>
      <c r="K631"/>
      <c r="L631"/>
      <c r="M631"/>
    </row>
    <row r="632" spans="3:13" s="4" customFormat="1" ht="11.25" customHeight="1">
      <c r="C632"/>
      <c r="D632"/>
      <c r="E632"/>
      <c r="F632"/>
      <c r="G632"/>
      <c r="H632"/>
      <c r="I632"/>
      <c r="J632"/>
      <c r="K632"/>
      <c r="L632"/>
      <c r="M632"/>
    </row>
    <row r="633" spans="3:13" s="4" customFormat="1" ht="11.25" customHeight="1">
      <c r="C633"/>
      <c r="D633"/>
      <c r="E633"/>
      <c r="F633"/>
      <c r="G633"/>
      <c r="H633"/>
      <c r="I633"/>
      <c r="J633"/>
      <c r="K633"/>
      <c r="L633"/>
      <c r="M633"/>
    </row>
    <row r="634" spans="3:13" s="4" customFormat="1" ht="11.25" customHeight="1">
      <c r="C634"/>
      <c r="D634"/>
      <c r="E634"/>
      <c r="F634"/>
      <c r="G634"/>
      <c r="H634"/>
      <c r="I634"/>
      <c r="J634"/>
      <c r="K634"/>
      <c r="L634"/>
      <c r="M634"/>
    </row>
    <row r="635" spans="3:13" s="4" customFormat="1" ht="11.25" customHeight="1">
      <c r="C635"/>
      <c r="D635"/>
      <c r="E635"/>
      <c r="F635"/>
      <c r="G635"/>
      <c r="H635"/>
      <c r="I635"/>
      <c r="J635"/>
      <c r="K635"/>
      <c r="L635"/>
      <c r="M635"/>
    </row>
    <row r="636" spans="3:13" s="4" customFormat="1" ht="11.25" customHeight="1">
      <c r="C636"/>
      <c r="D636"/>
      <c r="E636"/>
      <c r="F636"/>
      <c r="G636"/>
      <c r="H636"/>
      <c r="I636"/>
      <c r="J636"/>
      <c r="K636"/>
      <c r="L636"/>
      <c r="M636"/>
    </row>
    <row r="637" spans="3:13" s="4" customFormat="1" ht="11.25" customHeight="1">
      <c r="C637"/>
      <c r="D637"/>
      <c r="E637"/>
      <c r="F637"/>
      <c r="G637"/>
      <c r="H637"/>
      <c r="I637"/>
      <c r="J637"/>
      <c r="K637"/>
      <c r="L637"/>
      <c r="M637"/>
    </row>
    <row r="638" spans="3:13" s="4" customFormat="1" ht="11.25" customHeight="1">
      <c r="C638"/>
      <c r="D638"/>
      <c r="E638"/>
      <c r="F638"/>
      <c r="G638"/>
      <c r="H638"/>
      <c r="I638"/>
      <c r="J638"/>
      <c r="K638"/>
      <c r="L638"/>
      <c r="M638"/>
    </row>
    <row r="639" spans="3:13" s="4" customFormat="1" ht="11.25" customHeight="1">
      <c r="C639"/>
      <c r="D639"/>
      <c r="E639"/>
      <c r="F639"/>
      <c r="G639"/>
      <c r="H639"/>
      <c r="I639"/>
      <c r="J639"/>
      <c r="K639"/>
      <c r="L639"/>
      <c r="M639"/>
    </row>
    <row r="640" spans="3:13" s="4" customFormat="1" ht="11.25" customHeight="1">
      <c r="C640"/>
      <c r="D640"/>
      <c r="E640"/>
      <c r="F640"/>
      <c r="G640"/>
      <c r="H640"/>
      <c r="I640"/>
      <c r="J640"/>
      <c r="K640"/>
      <c r="L640"/>
      <c r="M640"/>
    </row>
    <row r="641" spans="3:13" s="4" customFormat="1" ht="11.25" customHeight="1">
      <c r="C641"/>
      <c r="D641"/>
      <c r="E641"/>
      <c r="F641"/>
      <c r="G641"/>
      <c r="H641"/>
      <c r="I641"/>
      <c r="J641"/>
      <c r="K641"/>
      <c r="L641"/>
      <c r="M641"/>
    </row>
    <row r="642" spans="3:13" s="4" customFormat="1" ht="11.25" customHeight="1">
      <c r="C642"/>
      <c r="D642"/>
      <c r="E642"/>
      <c r="F642"/>
      <c r="G642"/>
      <c r="H642"/>
      <c r="I642"/>
      <c r="J642"/>
      <c r="K642"/>
      <c r="L642"/>
      <c r="M642"/>
    </row>
    <row r="643" spans="3:13" s="4" customFormat="1" ht="11.25" customHeight="1">
      <c r="C643"/>
      <c r="D643"/>
      <c r="E643"/>
      <c r="F643"/>
      <c r="G643"/>
      <c r="H643"/>
      <c r="I643"/>
      <c r="J643"/>
      <c r="K643"/>
      <c r="L643"/>
      <c r="M643"/>
    </row>
    <row r="644" spans="3:13" s="4" customFormat="1" ht="11.25" customHeight="1">
      <c r="C644"/>
      <c r="D644"/>
      <c r="E644"/>
      <c r="F644"/>
      <c r="G644"/>
      <c r="H644"/>
      <c r="I644"/>
      <c r="J644"/>
      <c r="K644"/>
      <c r="L644"/>
      <c r="M644"/>
    </row>
    <row r="645" spans="3:13" s="4" customFormat="1" ht="11.25" customHeight="1">
      <c r="C645"/>
      <c r="D645"/>
      <c r="E645"/>
      <c r="F645"/>
      <c r="G645"/>
      <c r="H645"/>
      <c r="I645"/>
      <c r="J645"/>
      <c r="K645"/>
      <c r="L645"/>
      <c r="M645"/>
    </row>
    <row r="646" spans="3:13" s="4" customFormat="1" ht="11.25" customHeight="1">
      <c r="C646"/>
      <c r="D646"/>
      <c r="E646"/>
      <c r="F646"/>
      <c r="G646"/>
      <c r="H646"/>
      <c r="I646"/>
      <c r="J646"/>
      <c r="K646"/>
      <c r="L646"/>
      <c r="M646"/>
    </row>
    <row r="647" spans="3:13" s="4" customFormat="1" ht="11.25" customHeight="1">
      <c r="C647"/>
      <c r="D647"/>
      <c r="E647"/>
      <c r="F647"/>
      <c r="G647"/>
      <c r="H647"/>
      <c r="I647"/>
      <c r="J647"/>
      <c r="K647"/>
      <c r="L647"/>
      <c r="M647"/>
    </row>
    <row r="648" spans="3:13" s="4" customFormat="1" ht="11.25" customHeight="1">
      <c r="C648"/>
      <c r="D648"/>
      <c r="E648"/>
      <c r="F648"/>
      <c r="G648"/>
      <c r="H648"/>
      <c r="I648"/>
      <c r="J648"/>
      <c r="K648"/>
      <c r="L648"/>
      <c r="M648"/>
    </row>
    <row r="649" spans="3:13" s="4" customFormat="1" ht="11.25" customHeight="1">
      <c r="C649"/>
      <c r="D649"/>
      <c r="E649"/>
      <c r="F649"/>
      <c r="G649"/>
      <c r="H649"/>
      <c r="I649"/>
      <c r="J649"/>
      <c r="K649"/>
      <c r="L649"/>
      <c r="M649"/>
    </row>
    <row r="650" spans="3:13" s="4" customFormat="1" ht="11.25" customHeight="1">
      <c r="C650"/>
      <c r="D650"/>
      <c r="E650"/>
      <c r="F650"/>
      <c r="G650"/>
      <c r="H650"/>
      <c r="I650"/>
      <c r="J650"/>
      <c r="K650"/>
      <c r="L650"/>
      <c r="M650"/>
    </row>
    <row r="651" spans="3:13" s="4" customFormat="1" ht="11.25" customHeight="1">
      <c r="C651"/>
      <c r="D651"/>
      <c r="E651"/>
      <c r="F651"/>
      <c r="G651"/>
      <c r="H651"/>
      <c r="I651"/>
      <c r="J651"/>
      <c r="K651"/>
      <c r="L651"/>
      <c r="M651"/>
    </row>
    <row r="652" spans="3:13" s="4" customFormat="1" ht="11.25" customHeight="1">
      <c r="C652"/>
      <c r="D652"/>
      <c r="E652"/>
      <c r="F652"/>
      <c r="G652"/>
      <c r="H652"/>
      <c r="I652"/>
      <c r="J652"/>
      <c r="K652"/>
      <c r="L652"/>
      <c r="M652"/>
    </row>
    <row r="653" spans="3:13" s="4" customFormat="1" ht="11.25" customHeight="1">
      <c r="C653"/>
      <c r="D653"/>
      <c r="E653"/>
      <c r="F653"/>
      <c r="G653"/>
      <c r="H653"/>
      <c r="I653"/>
      <c r="J653"/>
      <c r="K653"/>
      <c r="L653"/>
      <c r="M653"/>
    </row>
    <row r="654" spans="3:13" s="4" customFormat="1" ht="11.25" customHeight="1">
      <c r="C654"/>
      <c r="D654"/>
      <c r="E654"/>
      <c r="F654"/>
      <c r="G654"/>
      <c r="H654"/>
      <c r="I654"/>
      <c r="J654"/>
      <c r="K654"/>
      <c r="L654"/>
      <c r="M654"/>
    </row>
    <row r="655" spans="3:13" s="4" customFormat="1" ht="11.25" customHeight="1">
      <c r="C655"/>
      <c r="D655"/>
      <c r="E655"/>
      <c r="F655"/>
      <c r="G655"/>
      <c r="H655"/>
      <c r="I655"/>
      <c r="J655"/>
      <c r="K655"/>
      <c r="L655"/>
      <c r="M655"/>
    </row>
    <row r="656" spans="3:13" s="4" customFormat="1" ht="11.25" customHeight="1">
      <c r="C656"/>
      <c r="D656"/>
      <c r="E656"/>
      <c r="F656"/>
      <c r="G656"/>
      <c r="H656"/>
      <c r="I656"/>
      <c r="J656"/>
      <c r="K656"/>
      <c r="L656"/>
      <c r="M656"/>
    </row>
    <row r="657" spans="3:13" s="4" customFormat="1" ht="11.25" customHeight="1">
      <c r="C657"/>
      <c r="D657"/>
      <c r="E657"/>
      <c r="F657"/>
      <c r="G657"/>
      <c r="H657"/>
      <c r="I657"/>
      <c r="J657"/>
      <c r="K657"/>
      <c r="L657"/>
      <c r="M657"/>
    </row>
    <row r="658" spans="3:13" s="4" customFormat="1" ht="11.25" customHeight="1">
      <c r="C658"/>
      <c r="D658"/>
      <c r="E658"/>
      <c r="F658"/>
      <c r="G658"/>
      <c r="H658"/>
      <c r="I658"/>
      <c r="J658"/>
      <c r="K658"/>
      <c r="L658"/>
      <c r="M658"/>
    </row>
    <row r="659" spans="3:13" s="4" customFormat="1" ht="11.25" customHeight="1">
      <c r="C659"/>
      <c r="D659"/>
      <c r="E659"/>
      <c r="F659"/>
      <c r="G659"/>
      <c r="H659"/>
      <c r="I659"/>
      <c r="J659"/>
      <c r="K659"/>
      <c r="L659"/>
      <c r="M659"/>
    </row>
    <row r="660" spans="3:13" s="4" customFormat="1" ht="11.25" customHeight="1">
      <c r="C660"/>
      <c r="D660"/>
      <c r="E660"/>
      <c r="F660"/>
      <c r="G660"/>
      <c r="H660"/>
      <c r="I660"/>
      <c r="J660"/>
      <c r="K660"/>
      <c r="L660"/>
      <c r="M660"/>
    </row>
    <row r="661" spans="3:13" s="4" customFormat="1" ht="11.25" customHeight="1">
      <c r="C661"/>
      <c r="D661"/>
      <c r="E661"/>
      <c r="F661"/>
      <c r="G661"/>
      <c r="H661"/>
      <c r="I661"/>
      <c r="J661"/>
      <c r="K661"/>
      <c r="L661"/>
      <c r="M661"/>
    </row>
    <row r="662" spans="3:13" s="4" customFormat="1" ht="11.25" customHeight="1">
      <c r="C662"/>
      <c r="D662"/>
      <c r="E662"/>
      <c r="F662"/>
      <c r="G662"/>
      <c r="H662"/>
      <c r="I662"/>
      <c r="J662"/>
      <c r="K662"/>
      <c r="L662"/>
      <c r="M662"/>
    </row>
    <row r="663" spans="3:13" s="4" customFormat="1" ht="11.25" customHeight="1">
      <c r="C663"/>
      <c r="D663"/>
      <c r="E663"/>
      <c r="F663"/>
      <c r="G663"/>
      <c r="H663"/>
      <c r="I663"/>
      <c r="J663"/>
      <c r="K663"/>
      <c r="L663"/>
      <c r="M663"/>
    </row>
    <row r="664" spans="3:13" s="4" customFormat="1" ht="11.25" customHeight="1">
      <c r="C664"/>
      <c r="D664"/>
      <c r="E664"/>
      <c r="F664"/>
      <c r="G664"/>
      <c r="H664"/>
      <c r="I664"/>
      <c r="J664"/>
      <c r="K664"/>
      <c r="L664"/>
      <c r="M664"/>
    </row>
    <row r="665" spans="3:13" s="4" customFormat="1" ht="11.25" customHeight="1">
      <c r="C665"/>
      <c r="D665"/>
      <c r="E665"/>
      <c r="F665"/>
      <c r="G665"/>
      <c r="H665"/>
      <c r="I665"/>
      <c r="J665"/>
      <c r="K665"/>
      <c r="L665"/>
      <c r="M665"/>
    </row>
    <row r="666" spans="3:13" s="4" customFormat="1" ht="11.25" customHeight="1">
      <c r="C666"/>
      <c r="D666"/>
      <c r="E666"/>
      <c r="F666"/>
      <c r="G666"/>
      <c r="H666"/>
      <c r="I666"/>
      <c r="J666"/>
      <c r="K666"/>
      <c r="L666"/>
      <c r="M666"/>
    </row>
    <row r="667" spans="3:13" s="4" customFormat="1" ht="11.25" customHeight="1">
      <c r="C667"/>
      <c r="D667"/>
      <c r="E667"/>
      <c r="F667"/>
      <c r="G667"/>
      <c r="H667"/>
      <c r="I667"/>
      <c r="J667"/>
      <c r="K667"/>
      <c r="L667"/>
      <c r="M667"/>
    </row>
    <row r="668" spans="3:13" s="4" customFormat="1" ht="11.25" customHeight="1">
      <c r="C668"/>
      <c r="D668"/>
      <c r="E668"/>
      <c r="F668"/>
      <c r="G668"/>
      <c r="H668"/>
      <c r="I668"/>
      <c r="J668"/>
      <c r="K668"/>
      <c r="L668"/>
      <c r="M668"/>
    </row>
    <row r="669" spans="3:13" s="4" customFormat="1" ht="11.25" customHeight="1">
      <c r="C669"/>
      <c r="D669"/>
      <c r="E669"/>
      <c r="F669"/>
      <c r="G669"/>
      <c r="H669"/>
      <c r="I669"/>
      <c r="J669"/>
      <c r="K669"/>
      <c r="L669"/>
      <c r="M669"/>
    </row>
    <row r="670" spans="3:13" s="4" customFormat="1" ht="11.25" customHeight="1">
      <c r="C670"/>
      <c r="D670"/>
      <c r="E670"/>
      <c r="F670"/>
      <c r="G670"/>
      <c r="H670"/>
      <c r="I670"/>
      <c r="J670"/>
      <c r="K670"/>
      <c r="L670"/>
      <c r="M670"/>
    </row>
    <row r="671" spans="3:13" s="4" customFormat="1" ht="11.25" customHeight="1">
      <c r="C671"/>
      <c r="D671"/>
      <c r="E671"/>
      <c r="F671"/>
      <c r="G671"/>
      <c r="H671"/>
      <c r="I671"/>
      <c r="J671"/>
      <c r="K671"/>
      <c r="L671"/>
      <c r="M671"/>
    </row>
    <row r="672" spans="3:13" s="4" customFormat="1" ht="11.25" customHeight="1">
      <c r="C672"/>
      <c r="D672"/>
      <c r="E672"/>
      <c r="F672"/>
      <c r="G672"/>
      <c r="H672"/>
      <c r="I672"/>
      <c r="J672"/>
      <c r="K672"/>
      <c r="L672"/>
      <c r="M672"/>
    </row>
    <row r="673" spans="3:13" s="4" customFormat="1" ht="11.25" customHeight="1">
      <c r="C673"/>
      <c r="D673"/>
      <c r="E673"/>
      <c r="F673"/>
      <c r="G673"/>
      <c r="H673"/>
      <c r="I673"/>
      <c r="J673"/>
      <c r="K673"/>
      <c r="L673"/>
      <c r="M673"/>
    </row>
    <row r="674" spans="3:13" s="4" customFormat="1" ht="11.25" customHeight="1">
      <c r="C674"/>
      <c r="D674"/>
      <c r="E674"/>
      <c r="F674"/>
      <c r="G674"/>
      <c r="H674"/>
      <c r="I674"/>
      <c r="J674"/>
      <c r="K674"/>
      <c r="L674"/>
      <c r="M674"/>
    </row>
    <row r="675" spans="3:13" s="4" customFormat="1" ht="11.25" customHeight="1">
      <c r="C675"/>
      <c r="D675"/>
      <c r="E675"/>
      <c r="F675"/>
      <c r="G675"/>
      <c r="H675"/>
      <c r="I675"/>
      <c r="J675"/>
      <c r="K675"/>
      <c r="L675"/>
      <c r="M675"/>
    </row>
    <row r="676" spans="3:13" s="4" customFormat="1" ht="11.25" customHeight="1">
      <c r="C676"/>
      <c r="D676"/>
      <c r="E676"/>
      <c r="F676"/>
      <c r="G676"/>
      <c r="H676"/>
      <c r="I676"/>
      <c r="J676"/>
      <c r="K676"/>
      <c r="L676"/>
      <c r="M676"/>
    </row>
    <row r="677" spans="3:13" s="4" customFormat="1" ht="11.25" customHeight="1">
      <c r="C677"/>
      <c r="D677"/>
      <c r="E677"/>
      <c r="F677"/>
      <c r="G677"/>
      <c r="H677"/>
      <c r="I677"/>
      <c r="J677"/>
      <c r="K677"/>
      <c r="L677"/>
      <c r="M677"/>
    </row>
    <row r="678" spans="3:13" s="4" customFormat="1" ht="11.25" customHeight="1">
      <c r="C678"/>
      <c r="D678"/>
      <c r="E678"/>
      <c r="F678"/>
      <c r="G678"/>
      <c r="H678"/>
      <c r="I678"/>
      <c r="J678"/>
      <c r="K678"/>
      <c r="L678"/>
      <c r="M678"/>
    </row>
    <row r="679" spans="3:13" s="4" customFormat="1" ht="11.25" customHeight="1">
      <c r="C679"/>
      <c r="D679"/>
      <c r="E679"/>
      <c r="F679"/>
      <c r="G679"/>
      <c r="H679"/>
      <c r="I679"/>
      <c r="J679"/>
      <c r="K679"/>
      <c r="L679"/>
      <c r="M679"/>
    </row>
    <row r="680" spans="3:13" s="4" customFormat="1" ht="11.25" customHeight="1">
      <c r="C680"/>
      <c r="D680"/>
      <c r="E680"/>
      <c r="F680"/>
      <c r="G680"/>
      <c r="H680"/>
      <c r="I680"/>
      <c r="J680"/>
      <c r="K680"/>
      <c r="L680"/>
      <c r="M680"/>
    </row>
    <row r="681" spans="3:13" s="4" customFormat="1" ht="11.25" customHeight="1">
      <c r="C681"/>
      <c r="D681"/>
      <c r="E681"/>
      <c r="F681"/>
      <c r="G681"/>
      <c r="H681"/>
      <c r="I681"/>
      <c r="J681"/>
      <c r="K681"/>
      <c r="L681"/>
      <c r="M681"/>
    </row>
    <row r="682" spans="3:13" s="4" customFormat="1" ht="11.25" customHeight="1">
      <c r="C682"/>
      <c r="D682"/>
      <c r="E682"/>
      <c r="F682"/>
      <c r="G682"/>
      <c r="H682"/>
      <c r="I682"/>
      <c r="J682"/>
      <c r="K682"/>
      <c r="L682"/>
      <c r="M682"/>
    </row>
    <row r="683" spans="3:13" s="4" customFormat="1" ht="11.25" customHeight="1">
      <c r="C683"/>
      <c r="D683"/>
      <c r="E683"/>
      <c r="F683"/>
      <c r="G683"/>
      <c r="H683"/>
      <c r="I683"/>
      <c r="J683"/>
      <c r="K683"/>
      <c r="L683"/>
      <c r="M683"/>
    </row>
    <row r="684" spans="3:13" s="4" customFormat="1" ht="11.25" customHeight="1">
      <c r="C684"/>
      <c r="D684"/>
      <c r="E684"/>
      <c r="F684"/>
      <c r="G684"/>
      <c r="H684"/>
      <c r="I684"/>
      <c r="J684"/>
      <c r="K684"/>
      <c r="L684"/>
      <c r="M684"/>
    </row>
    <row r="685" spans="3:13" s="4" customFormat="1" ht="11.25" customHeight="1">
      <c r="C685"/>
      <c r="D685"/>
      <c r="E685"/>
      <c r="F685"/>
      <c r="G685"/>
      <c r="H685"/>
      <c r="I685"/>
      <c r="J685"/>
      <c r="K685"/>
      <c r="L685"/>
      <c r="M685"/>
    </row>
    <row r="686" spans="3:13" s="4" customFormat="1" ht="11.25" customHeight="1">
      <c r="C686"/>
      <c r="D686"/>
      <c r="E686"/>
      <c r="F686"/>
      <c r="G686"/>
      <c r="H686"/>
      <c r="I686"/>
      <c r="J686"/>
      <c r="K686"/>
      <c r="L686"/>
      <c r="M686"/>
    </row>
    <row r="687" spans="3:13" s="4" customFormat="1" ht="11.25" customHeight="1">
      <c r="C687"/>
      <c r="D687"/>
      <c r="E687"/>
      <c r="F687"/>
      <c r="G687"/>
      <c r="H687"/>
      <c r="I687"/>
      <c r="J687"/>
      <c r="K687"/>
      <c r="L687"/>
      <c r="M687"/>
    </row>
    <row r="688" spans="3:13" s="4" customFormat="1" ht="11.25" customHeight="1">
      <c r="C688"/>
      <c r="D688"/>
      <c r="E688"/>
      <c r="F688"/>
      <c r="G688"/>
      <c r="H688"/>
      <c r="I688"/>
      <c r="J688"/>
      <c r="K688"/>
      <c r="L688"/>
      <c r="M688"/>
    </row>
    <row r="689" spans="3:13" s="4" customFormat="1" ht="11.25" customHeight="1">
      <c r="C689"/>
      <c r="D689"/>
      <c r="E689"/>
      <c r="F689"/>
      <c r="G689"/>
      <c r="H689"/>
      <c r="I689"/>
      <c r="J689"/>
      <c r="K689"/>
      <c r="L689"/>
      <c r="M689"/>
    </row>
    <row r="690" spans="3:13" s="4" customFormat="1" ht="11.25" customHeight="1">
      <c r="C690"/>
      <c r="D690"/>
      <c r="E690"/>
      <c r="F690"/>
      <c r="G690"/>
      <c r="H690"/>
      <c r="I690"/>
      <c r="J690"/>
      <c r="K690"/>
      <c r="L690"/>
      <c r="M690"/>
    </row>
    <row r="691" spans="3:13" s="4" customFormat="1" ht="11.25" customHeight="1">
      <c r="C691"/>
      <c r="D691"/>
      <c r="E691"/>
      <c r="F691"/>
      <c r="G691"/>
      <c r="H691"/>
      <c r="I691"/>
      <c r="J691"/>
      <c r="K691"/>
      <c r="L691"/>
      <c r="M691"/>
    </row>
    <row r="692" spans="3:13" s="4" customFormat="1" ht="11.25" customHeight="1">
      <c r="C692"/>
      <c r="D692"/>
      <c r="E692"/>
      <c r="F692"/>
      <c r="G692"/>
      <c r="H692"/>
      <c r="I692"/>
      <c r="J692"/>
      <c r="K692"/>
      <c r="L692"/>
      <c r="M692"/>
    </row>
    <row r="693" spans="3:13" s="4" customFormat="1" ht="11.25" customHeight="1">
      <c r="C693"/>
      <c r="D693"/>
      <c r="E693"/>
      <c r="F693"/>
      <c r="G693"/>
      <c r="H693"/>
      <c r="I693"/>
      <c r="J693"/>
      <c r="K693"/>
      <c r="L693"/>
      <c r="M693"/>
    </row>
    <row r="694" spans="3:13" s="4" customFormat="1" ht="11.25" customHeight="1">
      <c r="C694"/>
      <c r="D694"/>
      <c r="E694"/>
      <c r="F694"/>
      <c r="G694"/>
      <c r="H694"/>
      <c r="I694"/>
      <c r="J694"/>
      <c r="K694"/>
      <c r="L694"/>
      <c r="M694"/>
    </row>
    <row r="695" spans="3:13" s="4" customFormat="1" ht="11.25" customHeight="1">
      <c r="C695"/>
      <c r="D695"/>
      <c r="E695"/>
      <c r="F695"/>
      <c r="G695"/>
      <c r="H695"/>
      <c r="I695"/>
      <c r="J695"/>
      <c r="K695"/>
      <c r="L695"/>
      <c r="M695"/>
    </row>
    <row r="696" spans="3:13" s="4" customFormat="1" ht="11.25" customHeight="1">
      <c r="C696"/>
      <c r="D696"/>
      <c r="E696"/>
      <c r="F696"/>
      <c r="G696"/>
      <c r="H696"/>
      <c r="I696"/>
      <c r="J696"/>
      <c r="K696"/>
      <c r="L696"/>
      <c r="M696"/>
    </row>
    <row r="697" spans="3:13" s="4" customFormat="1" ht="11.25" customHeight="1">
      <c r="C697"/>
      <c r="D697"/>
      <c r="E697"/>
      <c r="F697"/>
      <c r="G697"/>
      <c r="H697"/>
      <c r="I697"/>
      <c r="J697"/>
      <c r="K697"/>
      <c r="L697"/>
      <c r="M697"/>
    </row>
    <row r="698" spans="3:13" s="4" customFormat="1" ht="11.25" customHeight="1">
      <c r="C698"/>
      <c r="D698"/>
      <c r="E698"/>
      <c r="F698"/>
      <c r="G698"/>
      <c r="H698"/>
      <c r="I698"/>
      <c r="J698"/>
      <c r="K698"/>
      <c r="L698"/>
      <c r="M698"/>
    </row>
    <row r="699" spans="3:13" s="4" customFormat="1" ht="11.25" customHeight="1">
      <c r="C699"/>
      <c r="D699"/>
      <c r="E699"/>
      <c r="F699"/>
      <c r="G699"/>
      <c r="H699"/>
      <c r="I699"/>
      <c r="J699"/>
      <c r="K699"/>
      <c r="L699"/>
      <c r="M699"/>
    </row>
    <row r="700" spans="3:13" s="4" customFormat="1" ht="11.25" customHeight="1">
      <c r="C700"/>
      <c r="D700"/>
      <c r="E700"/>
      <c r="F700"/>
      <c r="G700"/>
      <c r="H700"/>
      <c r="I700"/>
      <c r="J700"/>
      <c r="K700"/>
      <c r="L700"/>
      <c r="M700"/>
    </row>
    <row r="701" spans="3:13" s="4" customFormat="1" ht="11.25" customHeight="1">
      <c r="C701"/>
      <c r="D701"/>
      <c r="E701"/>
      <c r="F701"/>
      <c r="G701"/>
      <c r="H701"/>
      <c r="I701"/>
      <c r="J701"/>
      <c r="K701"/>
      <c r="L701"/>
      <c r="M701"/>
    </row>
    <row r="702" spans="3:13" s="4" customFormat="1" ht="11.25" customHeight="1">
      <c r="C702"/>
      <c r="D702"/>
      <c r="E702"/>
      <c r="F702"/>
      <c r="G702"/>
      <c r="H702"/>
      <c r="I702"/>
      <c r="J702"/>
      <c r="K702"/>
      <c r="L702"/>
      <c r="M702"/>
    </row>
    <row r="703" spans="3:13" s="4" customFormat="1" ht="11.25" customHeight="1">
      <c r="C703"/>
      <c r="D703"/>
      <c r="E703"/>
      <c r="F703"/>
      <c r="G703"/>
      <c r="H703"/>
      <c r="I703"/>
      <c r="J703"/>
      <c r="K703"/>
      <c r="L703"/>
      <c r="M703"/>
    </row>
    <row r="704" spans="3:13" s="4" customFormat="1" ht="11.25" customHeight="1">
      <c r="C704"/>
      <c r="D704"/>
      <c r="E704"/>
      <c r="F704"/>
      <c r="G704"/>
      <c r="H704"/>
      <c r="I704"/>
      <c r="J704"/>
      <c r="K704"/>
      <c r="L704"/>
      <c r="M704"/>
    </row>
    <row r="705" spans="3:13" s="4" customFormat="1" ht="11.25" customHeight="1">
      <c r="C705"/>
      <c r="D705"/>
      <c r="E705"/>
      <c r="F705"/>
      <c r="G705"/>
      <c r="H705"/>
      <c r="I705"/>
      <c r="J705"/>
      <c r="K705"/>
      <c r="L705"/>
      <c r="M705"/>
    </row>
    <row r="706" spans="3:13" s="4" customFormat="1" ht="11.25" customHeight="1">
      <c r="C706"/>
      <c r="D706"/>
      <c r="E706"/>
      <c r="F706"/>
      <c r="G706"/>
      <c r="H706"/>
      <c r="I706"/>
      <c r="J706"/>
      <c r="K706"/>
      <c r="L706"/>
      <c r="M706"/>
    </row>
    <row r="707" spans="3:13" s="4" customFormat="1" ht="11.25" customHeight="1">
      <c r="C707"/>
      <c r="D707"/>
      <c r="E707"/>
      <c r="F707"/>
      <c r="G707"/>
      <c r="H707"/>
      <c r="I707"/>
      <c r="J707"/>
      <c r="K707"/>
      <c r="L707"/>
      <c r="M707"/>
    </row>
    <row r="708" spans="3:13" s="4" customFormat="1" ht="11.25" customHeight="1">
      <c r="C708"/>
      <c r="D708"/>
      <c r="E708"/>
      <c r="F708"/>
      <c r="G708"/>
      <c r="H708"/>
      <c r="I708"/>
      <c r="J708"/>
      <c r="K708"/>
      <c r="L708"/>
      <c r="M708"/>
    </row>
    <row r="709" spans="3:13" s="4" customFormat="1" ht="11.25" customHeight="1">
      <c r="C709"/>
      <c r="D709"/>
      <c r="E709"/>
      <c r="F709"/>
      <c r="G709"/>
      <c r="H709"/>
      <c r="I709"/>
      <c r="J709"/>
      <c r="K709"/>
      <c r="L709"/>
      <c r="M709"/>
    </row>
    <row r="710" spans="3:13" s="4" customFormat="1" ht="11.25" customHeight="1">
      <c r="C710"/>
      <c r="D710"/>
      <c r="E710"/>
      <c r="F710"/>
      <c r="G710"/>
      <c r="H710"/>
      <c r="I710"/>
      <c r="J710"/>
      <c r="K710"/>
      <c r="L710"/>
      <c r="M710"/>
    </row>
    <row r="711" spans="3:13" s="4" customFormat="1" ht="11.25" customHeight="1">
      <c r="C711"/>
      <c r="D711"/>
      <c r="E711"/>
      <c r="F711"/>
      <c r="G711"/>
      <c r="H711"/>
      <c r="I711"/>
      <c r="J711"/>
      <c r="K711"/>
      <c r="L711"/>
      <c r="M711"/>
    </row>
    <row r="712" spans="3:13" s="4" customFormat="1" ht="11.25" customHeight="1">
      <c r="C712"/>
      <c r="D712"/>
      <c r="E712"/>
      <c r="F712"/>
      <c r="G712"/>
      <c r="H712"/>
      <c r="I712"/>
      <c r="J712"/>
      <c r="K712"/>
      <c r="L712"/>
      <c r="M712"/>
    </row>
    <row r="713" spans="3:13" s="4" customFormat="1" ht="11.25" customHeight="1">
      <c r="C713"/>
      <c r="D713"/>
      <c r="E713"/>
      <c r="F713"/>
      <c r="G713"/>
      <c r="H713"/>
      <c r="I713"/>
      <c r="J713"/>
      <c r="K713"/>
      <c r="L713"/>
      <c r="M713"/>
    </row>
    <row r="714" spans="3:13" s="4" customFormat="1" ht="11.25" customHeight="1">
      <c r="C714"/>
      <c r="D714"/>
      <c r="E714"/>
      <c r="F714"/>
      <c r="G714"/>
      <c r="H714"/>
      <c r="I714"/>
      <c r="J714"/>
      <c r="K714"/>
      <c r="L714"/>
      <c r="M714"/>
    </row>
    <row r="715" spans="3:13" s="4" customFormat="1" ht="11.25" customHeight="1">
      <c r="C715"/>
      <c r="D715"/>
      <c r="E715"/>
      <c r="F715"/>
      <c r="G715"/>
      <c r="H715"/>
      <c r="I715"/>
      <c r="J715"/>
      <c r="K715"/>
      <c r="L715"/>
      <c r="M715"/>
    </row>
    <row r="716" spans="3:13" s="4" customFormat="1" ht="11.25" customHeight="1">
      <c r="C716"/>
      <c r="D716"/>
      <c r="E716"/>
      <c r="F716"/>
      <c r="G716"/>
      <c r="H716"/>
      <c r="I716"/>
      <c r="J716"/>
      <c r="K716"/>
      <c r="L716"/>
      <c r="M716"/>
    </row>
    <row r="717" spans="3:13" s="4" customFormat="1" ht="11.25" customHeight="1">
      <c r="C717"/>
      <c r="D717"/>
      <c r="E717"/>
      <c r="F717"/>
      <c r="G717"/>
      <c r="H717"/>
      <c r="I717"/>
      <c r="J717"/>
      <c r="K717"/>
      <c r="L717"/>
      <c r="M717"/>
    </row>
    <row r="718" spans="3:13" s="4" customFormat="1" ht="11.25" customHeight="1">
      <c r="C718"/>
      <c r="D718"/>
      <c r="E718"/>
      <c r="F718"/>
      <c r="G718"/>
      <c r="H718"/>
      <c r="I718"/>
      <c r="J718"/>
      <c r="K718"/>
      <c r="L718"/>
      <c r="M718"/>
    </row>
    <row r="719" spans="3:13" s="4" customFormat="1" ht="11.25" customHeight="1">
      <c r="C719"/>
      <c r="D719"/>
      <c r="E719"/>
      <c r="F719"/>
      <c r="G719"/>
      <c r="H719"/>
      <c r="I719"/>
      <c r="J719"/>
      <c r="K719"/>
      <c r="L719"/>
      <c r="M719"/>
    </row>
    <row r="720" spans="3:13" s="4" customFormat="1" ht="11.25" customHeight="1">
      <c r="C720"/>
      <c r="D720"/>
      <c r="E720"/>
      <c r="F720"/>
      <c r="G720"/>
      <c r="H720"/>
      <c r="I720"/>
      <c r="J720"/>
      <c r="K720"/>
      <c r="L720"/>
      <c r="M720"/>
    </row>
    <row r="721" spans="3:13" s="4" customFormat="1" ht="11.25" customHeight="1">
      <c r="C721"/>
      <c r="D721"/>
      <c r="E721"/>
      <c r="F721"/>
      <c r="G721"/>
      <c r="H721"/>
      <c r="I721"/>
      <c r="J721"/>
      <c r="K721"/>
      <c r="L721"/>
      <c r="M721"/>
    </row>
    <row r="722" spans="3:13" s="4" customFormat="1" ht="11.25" customHeight="1">
      <c r="C722"/>
      <c r="D722"/>
      <c r="E722"/>
      <c r="F722"/>
      <c r="G722"/>
      <c r="H722"/>
      <c r="I722"/>
      <c r="J722"/>
      <c r="K722"/>
      <c r="L722"/>
      <c r="M722"/>
    </row>
    <row r="723" spans="3:13" s="4" customFormat="1" ht="11.25" customHeight="1">
      <c r="C723"/>
      <c r="D723"/>
      <c r="E723"/>
      <c r="F723"/>
      <c r="G723"/>
      <c r="H723"/>
      <c r="I723"/>
      <c r="J723"/>
      <c r="K723"/>
      <c r="L723"/>
      <c r="M723"/>
    </row>
    <row r="724" spans="3:13" s="4" customFormat="1" ht="11.25" customHeight="1">
      <c r="C724"/>
      <c r="D724"/>
      <c r="E724"/>
      <c r="F724"/>
      <c r="G724"/>
      <c r="H724"/>
      <c r="I724"/>
      <c r="J724"/>
      <c r="K724"/>
      <c r="L724"/>
      <c r="M724"/>
    </row>
    <row r="725" spans="3:13" s="4" customFormat="1" ht="11.25" customHeight="1">
      <c r="C725"/>
      <c r="D725"/>
      <c r="E725"/>
      <c r="F725"/>
      <c r="G725"/>
      <c r="H725"/>
      <c r="I725"/>
      <c r="J725"/>
      <c r="K725"/>
      <c r="L725"/>
      <c r="M725"/>
    </row>
    <row r="726" spans="3:13" s="4" customFormat="1" ht="11.25" customHeight="1">
      <c r="C726"/>
      <c r="D726"/>
      <c r="E726"/>
      <c r="F726"/>
      <c r="G726"/>
      <c r="H726"/>
      <c r="I726"/>
      <c r="J726"/>
      <c r="K726"/>
      <c r="L726"/>
      <c r="M726"/>
    </row>
    <row r="727" spans="3:13" s="4" customFormat="1" ht="11.25" customHeight="1">
      <c r="C727"/>
      <c r="D727"/>
      <c r="E727"/>
      <c r="F727"/>
      <c r="G727"/>
      <c r="H727"/>
      <c r="I727"/>
      <c r="J727"/>
      <c r="K727"/>
      <c r="L727"/>
      <c r="M727"/>
    </row>
    <row r="728" spans="3:13" s="4" customFormat="1" ht="11.25" customHeight="1">
      <c r="C728"/>
      <c r="D728"/>
      <c r="E728"/>
      <c r="F728"/>
      <c r="G728"/>
      <c r="H728"/>
      <c r="I728"/>
      <c r="J728"/>
      <c r="K728"/>
      <c r="L728"/>
      <c r="M728"/>
    </row>
    <row r="729" spans="3:13" s="4" customFormat="1" ht="11.25" customHeight="1">
      <c r="C729"/>
      <c r="D729"/>
      <c r="E729"/>
      <c r="F729"/>
      <c r="G729"/>
      <c r="H729"/>
      <c r="I729"/>
      <c r="J729"/>
      <c r="K729"/>
      <c r="L729"/>
      <c r="M729"/>
    </row>
    <row r="730" spans="3:13" s="4" customFormat="1" ht="11.25" customHeight="1">
      <c r="C730"/>
      <c r="D730"/>
      <c r="E730"/>
      <c r="F730"/>
      <c r="G730"/>
      <c r="H730"/>
      <c r="I730"/>
      <c r="J730"/>
      <c r="K730"/>
      <c r="L730"/>
      <c r="M730"/>
    </row>
    <row r="731" spans="3:13" s="4" customFormat="1" ht="11.25" customHeight="1">
      <c r="C731"/>
      <c r="D731"/>
      <c r="E731"/>
      <c r="F731"/>
      <c r="G731"/>
      <c r="H731"/>
      <c r="I731"/>
      <c r="J731"/>
      <c r="K731"/>
      <c r="L731"/>
      <c r="M731"/>
    </row>
    <row r="732" spans="3:13" s="4" customFormat="1" ht="11.25" customHeight="1">
      <c r="C732"/>
      <c r="D732"/>
      <c r="E732"/>
      <c r="F732"/>
      <c r="G732"/>
      <c r="H732"/>
      <c r="I732"/>
      <c r="J732"/>
      <c r="K732"/>
      <c r="L732"/>
      <c r="M732"/>
    </row>
    <row r="733" spans="3:13" s="4" customFormat="1" ht="11.25" customHeight="1">
      <c r="C733"/>
      <c r="D733"/>
      <c r="E733"/>
      <c r="F733"/>
      <c r="G733"/>
      <c r="H733"/>
      <c r="I733"/>
      <c r="J733"/>
      <c r="K733"/>
      <c r="L733"/>
      <c r="M733"/>
    </row>
    <row r="734" spans="3:13" s="4" customFormat="1" ht="11.25" customHeight="1">
      <c r="C734"/>
      <c r="D734"/>
      <c r="E734"/>
      <c r="F734"/>
      <c r="G734"/>
      <c r="H734"/>
      <c r="I734"/>
      <c r="J734"/>
      <c r="K734"/>
      <c r="L734"/>
      <c r="M734"/>
    </row>
    <row r="735" spans="3:13" s="4" customFormat="1" ht="11.25" customHeight="1">
      <c r="C735"/>
      <c r="D735"/>
      <c r="E735"/>
      <c r="F735"/>
      <c r="G735"/>
      <c r="H735"/>
      <c r="I735"/>
      <c r="J735"/>
      <c r="K735"/>
      <c r="L735"/>
      <c r="M735"/>
    </row>
    <row r="736" spans="3:13" s="4" customFormat="1" ht="11.25" customHeight="1">
      <c r="C736"/>
      <c r="D736"/>
      <c r="E736"/>
      <c r="F736"/>
      <c r="G736"/>
      <c r="H736"/>
      <c r="I736"/>
      <c r="J736"/>
      <c r="K736"/>
      <c r="L736"/>
      <c r="M736"/>
    </row>
    <row r="737" spans="3:13" s="4" customFormat="1" ht="11.25" customHeight="1">
      <c r="C737"/>
      <c r="D737"/>
      <c r="E737"/>
      <c r="F737"/>
      <c r="G737"/>
      <c r="H737"/>
      <c r="I737"/>
      <c r="J737"/>
      <c r="K737"/>
      <c r="L737"/>
      <c r="M737"/>
    </row>
    <row r="738" spans="3:13" s="4" customFormat="1" ht="11.25" customHeight="1">
      <c r="C738"/>
      <c r="D738"/>
      <c r="E738"/>
      <c r="F738"/>
      <c r="G738"/>
      <c r="H738"/>
      <c r="I738"/>
      <c r="J738"/>
      <c r="K738"/>
      <c r="L738"/>
      <c r="M738"/>
    </row>
    <row r="739" spans="3:13" s="4" customFormat="1" ht="11.25" customHeight="1">
      <c r="C739"/>
      <c r="D739"/>
      <c r="E739"/>
      <c r="F739"/>
      <c r="G739"/>
      <c r="H739"/>
      <c r="I739"/>
      <c r="J739"/>
      <c r="K739"/>
      <c r="L739"/>
      <c r="M739"/>
    </row>
    <row r="740" spans="3:13" s="4" customFormat="1" ht="11.25" customHeight="1">
      <c r="C740"/>
      <c r="D740"/>
      <c r="E740"/>
      <c r="F740"/>
      <c r="G740"/>
      <c r="H740"/>
      <c r="I740"/>
      <c r="J740"/>
      <c r="K740"/>
      <c r="L740"/>
      <c r="M740"/>
    </row>
    <row r="741" spans="3:13" s="4" customFormat="1" ht="11.25" customHeight="1">
      <c r="C741"/>
      <c r="D741"/>
      <c r="E741"/>
      <c r="F741"/>
      <c r="G741"/>
      <c r="H741"/>
      <c r="I741"/>
      <c r="J741"/>
      <c r="K741"/>
      <c r="L741"/>
      <c r="M741"/>
    </row>
    <row r="742" spans="3:13" s="4" customFormat="1" ht="11.25" customHeight="1">
      <c r="C742"/>
      <c r="D742"/>
      <c r="E742"/>
      <c r="F742"/>
      <c r="G742"/>
      <c r="H742"/>
      <c r="I742"/>
      <c r="J742"/>
      <c r="K742"/>
      <c r="L742"/>
      <c r="M742"/>
    </row>
    <row r="743" spans="3:13" s="4" customFormat="1" ht="11.25" customHeight="1">
      <c r="C743"/>
      <c r="D743"/>
      <c r="E743"/>
      <c r="F743"/>
      <c r="G743"/>
      <c r="H743"/>
      <c r="I743"/>
      <c r="J743"/>
      <c r="K743"/>
      <c r="L743"/>
      <c r="M743"/>
    </row>
    <row r="744" spans="3:13" s="4" customFormat="1" ht="11.25" customHeight="1">
      <c r="C744"/>
      <c r="D744"/>
      <c r="E744"/>
      <c r="F744"/>
      <c r="G744"/>
      <c r="H744"/>
      <c r="I744"/>
      <c r="J744"/>
      <c r="K744"/>
      <c r="L744"/>
      <c r="M744"/>
    </row>
    <row r="745" spans="3:13" s="4" customFormat="1" ht="11.25" customHeight="1">
      <c r="C745"/>
      <c r="D745"/>
      <c r="E745"/>
      <c r="F745"/>
      <c r="G745"/>
      <c r="H745"/>
      <c r="I745"/>
      <c r="J745"/>
      <c r="K745"/>
      <c r="L745"/>
      <c r="M745"/>
    </row>
    <row r="746" spans="3:13" s="4" customFormat="1" ht="11.25" customHeight="1">
      <c r="C746"/>
      <c r="D746"/>
      <c r="E746"/>
      <c r="F746"/>
      <c r="G746"/>
      <c r="H746"/>
      <c r="I746"/>
      <c r="J746"/>
      <c r="K746"/>
      <c r="L746"/>
      <c r="M746"/>
    </row>
    <row r="747" spans="3:13" s="4" customFormat="1" ht="11.25" customHeight="1">
      <c r="C747"/>
      <c r="D747"/>
      <c r="E747"/>
      <c r="F747"/>
      <c r="G747"/>
      <c r="H747"/>
      <c r="I747"/>
      <c r="J747"/>
      <c r="K747"/>
      <c r="L747"/>
      <c r="M747"/>
    </row>
    <row r="748" spans="3:13" s="4" customFormat="1" ht="11.25" customHeight="1">
      <c r="C748"/>
      <c r="D748"/>
      <c r="E748"/>
      <c r="F748"/>
      <c r="G748"/>
      <c r="H748"/>
      <c r="I748"/>
      <c r="J748"/>
      <c r="K748"/>
      <c r="L748"/>
      <c r="M748"/>
    </row>
    <row r="749" spans="3:13" s="4" customFormat="1" ht="11.25" customHeight="1">
      <c r="C749"/>
      <c r="D749"/>
      <c r="E749"/>
      <c r="F749"/>
      <c r="G749"/>
      <c r="H749"/>
      <c r="I749"/>
      <c r="J749"/>
      <c r="K749"/>
      <c r="L749"/>
      <c r="M749"/>
    </row>
    <row r="750" spans="3:13" s="4" customFormat="1" ht="11.25" customHeight="1">
      <c r="C750"/>
      <c r="D750"/>
      <c r="E750"/>
      <c r="F750"/>
      <c r="G750"/>
      <c r="H750"/>
      <c r="I750"/>
      <c r="J750"/>
      <c r="K750"/>
      <c r="L750"/>
      <c r="M750"/>
    </row>
    <row r="751" spans="3:13" s="4" customFormat="1" ht="11.25" customHeight="1">
      <c r="C751"/>
      <c r="D751"/>
      <c r="E751"/>
      <c r="F751"/>
      <c r="G751"/>
      <c r="H751"/>
      <c r="I751"/>
      <c r="J751"/>
      <c r="K751"/>
      <c r="L751"/>
      <c r="M751"/>
    </row>
    <row r="752" spans="3:13" s="4" customFormat="1" ht="11.25" customHeight="1">
      <c r="C752"/>
      <c r="D752"/>
      <c r="E752"/>
      <c r="F752"/>
      <c r="G752"/>
      <c r="H752"/>
      <c r="I752"/>
      <c r="J752"/>
      <c r="K752"/>
      <c r="L752"/>
      <c r="M752"/>
    </row>
    <row r="753" spans="3:13" s="4" customFormat="1" ht="11.25" customHeight="1">
      <c r="C753"/>
      <c r="D753"/>
      <c r="E753"/>
      <c r="F753"/>
      <c r="G753"/>
      <c r="H753"/>
      <c r="I753"/>
      <c r="J753"/>
      <c r="K753"/>
      <c r="L753"/>
      <c r="M753"/>
    </row>
    <row r="754" spans="3:13" s="4" customFormat="1" ht="11.25" customHeight="1">
      <c r="C754"/>
      <c r="D754"/>
      <c r="E754"/>
      <c r="F754"/>
      <c r="G754"/>
      <c r="H754"/>
      <c r="I754"/>
      <c r="J754"/>
      <c r="K754"/>
      <c r="L754"/>
      <c r="M754"/>
    </row>
    <row r="755" spans="3:13" s="4" customFormat="1" ht="11.25" customHeight="1">
      <c r="C755"/>
      <c r="D755"/>
      <c r="E755"/>
      <c r="F755"/>
      <c r="G755"/>
      <c r="H755"/>
      <c r="I755"/>
      <c r="J755"/>
      <c r="K755"/>
      <c r="L755"/>
      <c r="M755"/>
    </row>
    <row r="756" spans="3:13" s="4" customFormat="1" ht="11.25" customHeight="1">
      <c r="C756"/>
      <c r="D756"/>
      <c r="E756"/>
      <c r="F756"/>
      <c r="G756"/>
      <c r="H756"/>
      <c r="I756"/>
      <c r="J756"/>
      <c r="K756"/>
      <c r="L756"/>
      <c r="M756"/>
    </row>
    <row r="757" spans="3:13" s="4" customFormat="1" ht="11.25" customHeight="1">
      <c r="C757"/>
      <c r="D757"/>
      <c r="E757"/>
      <c r="F757"/>
      <c r="G757"/>
      <c r="H757"/>
      <c r="I757"/>
      <c r="J757"/>
      <c r="K757"/>
      <c r="L757"/>
      <c r="M757"/>
    </row>
    <row r="758" spans="3:13" s="4" customFormat="1" ht="11.25" customHeight="1">
      <c r="C758"/>
      <c r="D758"/>
      <c r="E758"/>
      <c r="F758"/>
      <c r="G758"/>
      <c r="H758"/>
      <c r="I758"/>
      <c r="J758"/>
      <c r="K758"/>
      <c r="L758"/>
      <c r="M758"/>
    </row>
    <row r="759" spans="3:13" s="4" customFormat="1" ht="11.25" customHeight="1">
      <c r="C759"/>
      <c r="D759"/>
      <c r="E759"/>
      <c r="F759"/>
      <c r="G759"/>
      <c r="H759"/>
      <c r="I759"/>
      <c r="J759"/>
      <c r="K759"/>
      <c r="L759"/>
      <c r="M759"/>
    </row>
    <row r="760" spans="3:13" s="4" customFormat="1" ht="11.25" customHeight="1">
      <c r="C760"/>
      <c r="D760"/>
      <c r="E760"/>
      <c r="F760"/>
      <c r="G760"/>
      <c r="H760"/>
      <c r="I760"/>
      <c r="J760"/>
      <c r="K760"/>
      <c r="L760"/>
      <c r="M760"/>
    </row>
    <row r="761" spans="3:13" s="4" customFormat="1" ht="11.25" customHeight="1">
      <c r="C761"/>
      <c r="D761"/>
      <c r="E761"/>
      <c r="F761"/>
      <c r="G761"/>
      <c r="H761"/>
      <c r="I761"/>
      <c r="J761"/>
      <c r="K761"/>
      <c r="L761"/>
      <c r="M761"/>
    </row>
    <row r="762" spans="3:13" s="4" customFormat="1" ht="11.25" customHeight="1">
      <c r="C762"/>
      <c r="D762"/>
      <c r="E762"/>
      <c r="F762"/>
      <c r="G762"/>
      <c r="H762"/>
      <c r="I762"/>
      <c r="J762"/>
      <c r="K762"/>
      <c r="L762"/>
      <c r="M762"/>
    </row>
    <row r="763" spans="3:13" s="4" customFormat="1" ht="11.25" customHeight="1">
      <c r="C763"/>
      <c r="D763"/>
      <c r="E763"/>
      <c r="F763"/>
      <c r="G763"/>
      <c r="H763"/>
      <c r="I763"/>
      <c r="J763"/>
      <c r="K763"/>
      <c r="L763"/>
      <c r="M763"/>
    </row>
    <row r="764" spans="3:13" s="4" customFormat="1" ht="11.25" customHeight="1">
      <c r="C764"/>
      <c r="D764"/>
      <c r="E764"/>
      <c r="F764"/>
      <c r="G764"/>
      <c r="H764"/>
      <c r="I764"/>
      <c r="J764"/>
      <c r="K764"/>
      <c r="L764"/>
      <c r="M764"/>
    </row>
    <row r="765" spans="3:13" s="4" customFormat="1" ht="11.25" customHeight="1">
      <c r="C765"/>
      <c r="D765"/>
      <c r="E765"/>
      <c r="F765"/>
      <c r="G765"/>
      <c r="H765"/>
      <c r="I765"/>
      <c r="J765"/>
      <c r="K765"/>
      <c r="L765"/>
      <c r="M765"/>
    </row>
    <row r="766" spans="3:13" s="4" customFormat="1" ht="11.25" customHeight="1">
      <c r="C766"/>
      <c r="D766"/>
      <c r="E766"/>
      <c r="F766"/>
      <c r="G766"/>
      <c r="H766"/>
      <c r="I766"/>
      <c r="J766"/>
      <c r="K766"/>
      <c r="L766"/>
      <c r="M766"/>
    </row>
    <row r="767" spans="3:13" s="4" customFormat="1" ht="11.25" customHeight="1">
      <c r="C767"/>
      <c r="D767"/>
      <c r="E767"/>
      <c r="F767"/>
      <c r="G767"/>
      <c r="H767"/>
      <c r="I767"/>
      <c r="J767"/>
      <c r="K767"/>
      <c r="L767"/>
      <c r="M767"/>
    </row>
    <row r="768" spans="3:13" s="4" customFormat="1" ht="11.25" customHeight="1">
      <c r="C768"/>
      <c r="D768"/>
      <c r="E768"/>
      <c r="F768"/>
      <c r="G768"/>
      <c r="H768"/>
      <c r="I768"/>
      <c r="J768"/>
      <c r="K768"/>
      <c r="L768"/>
      <c r="M768"/>
    </row>
    <row r="769" spans="3:13" s="4" customFormat="1" ht="11.25" customHeight="1">
      <c r="C769"/>
      <c r="D769"/>
      <c r="E769"/>
      <c r="F769"/>
      <c r="G769"/>
      <c r="H769"/>
      <c r="I769"/>
      <c r="J769"/>
      <c r="K769"/>
      <c r="L769"/>
      <c r="M769"/>
    </row>
    <row r="770" spans="3:13" s="4" customFormat="1" ht="11.25" customHeight="1">
      <c r="C770"/>
      <c r="D770"/>
      <c r="E770"/>
      <c r="F770"/>
      <c r="G770"/>
      <c r="H770"/>
      <c r="I770"/>
      <c r="J770"/>
      <c r="K770"/>
      <c r="L770"/>
      <c r="M770"/>
    </row>
    <row r="771" spans="3:13" s="4" customFormat="1" ht="11.25" customHeight="1">
      <c r="C771"/>
      <c r="D771"/>
      <c r="E771"/>
      <c r="F771"/>
      <c r="G771"/>
      <c r="H771"/>
      <c r="I771"/>
      <c r="J771"/>
      <c r="K771"/>
      <c r="L771"/>
      <c r="M771"/>
    </row>
    <row r="772" spans="3:13" s="4" customFormat="1" ht="11.25" customHeight="1">
      <c r="C772"/>
      <c r="D772"/>
      <c r="E772"/>
      <c r="F772"/>
      <c r="G772"/>
      <c r="H772"/>
      <c r="I772"/>
      <c r="J772"/>
      <c r="K772"/>
      <c r="L772"/>
      <c r="M772"/>
    </row>
    <row r="773" spans="3:13" s="4" customFormat="1" ht="11.25" customHeight="1">
      <c r="C773"/>
      <c r="D773"/>
      <c r="E773"/>
      <c r="F773"/>
      <c r="G773"/>
      <c r="H773"/>
      <c r="I773"/>
      <c r="J773"/>
      <c r="K773"/>
      <c r="L773"/>
      <c r="M773"/>
    </row>
    <row r="774" spans="3:13" s="4" customFormat="1" ht="11.25" customHeight="1">
      <c r="C774"/>
      <c r="D774"/>
      <c r="E774"/>
      <c r="F774"/>
      <c r="G774"/>
      <c r="H774"/>
      <c r="I774"/>
      <c r="J774"/>
      <c r="K774"/>
      <c r="L774"/>
      <c r="M774"/>
    </row>
    <row r="775" spans="3:13" s="4" customFormat="1" ht="11.25" customHeight="1">
      <c r="C775"/>
      <c r="D775"/>
      <c r="E775"/>
      <c r="F775"/>
      <c r="G775"/>
      <c r="H775"/>
      <c r="I775"/>
      <c r="J775"/>
      <c r="K775"/>
      <c r="L775"/>
      <c r="M775"/>
    </row>
    <row r="776" spans="3:13" s="4" customFormat="1" ht="11.25" customHeight="1">
      <c r="C776"/>
      <c r="D776"/>
      <c r="E776"/>
      <c r="F776"/>
      <c r="G776"/>
      <c r="H776"/>
      <c r="I776"/>
      <c r="J776"/>
      <c r="K776"/>
      <c r="L776"/>
      <c r="M776"/>
    </row>
    <row r="777" spans="3:13" s="4" customFormat="1" ht="11.25" customHeight="1">
      <c r="C777"/>
      <c r="D777"/>
      <c r="E777"/>
      <c r="F777"/>
      <c r="G777"/>
      <c r="H777"/>
      <c r="I777"/>
      <c r="J777"/>
      <c r="K777"/>
      <c r="L777"/>
      <c r="M777"/>
    </row>
    <row r="778" spans="3:13" s="4" customFormat="1" ht="11.25" customHeight="1">
      <c r="C778"/>
      <c r="D778"/>
      <c r="E778"/>
      <c r="F778"/>
      <c r="G778"/>
      <c r="H778"/>
      <c r="I778"/>
      <c r="J778"/>
      <c r="K778"/>
      <c r="L778"/>
      <c r="M778"/>
    </row>
    <row r="779" spans="3:13" s="4" customFormat="1" ht="11.25" customHeight="1">
      <c r="C779"/>
      <c r="D779"/>
      <c r="E779"/>
      <c r="F779"/>
      <c r="G779"/>
      <c r="H779"/>
      <c r="I779"/>
      <c r="J779"/>
      <c r="K779"/>
      <c r="L779"/>
      <c r="M779"/>
    </row>
    <row r="780" spans="3:13" s="4" customFormat="1" ht="11.25" customHeight="1">
      <c r="C780"/>
      <c r="D780"/>
      <c r="E780"/>
      <c r="F780"/>
      <c r="G780"/>
      <c r="H780"/>
      <c r="I780"/>
      <c r="J780"/>
      <c r="K780"/>
      <c r="L780"/>
      <c r="M780"/>
    </row>
    <row r="781" spans="3:13" s="4" customFormat="1" ht="11.25" customHeight="1">
      <c r="C781"/>
      <c r="D781"/>
      <c r="E781"/>
      <c r="F781"/>
      <c r="G781"/>
      <c r="H781"/>
      <c r="I781"/>
      <c r="J781"/>
      <c r="K781"/>
      <c r="L781"/>
      <c r="M781"/>
    </row>
    <row r="782" spans="3:13" s="4" customFormat="1" ht="11.25" customHeight="1">
      <c r="C782"/>
      <c r="D782"/>
      <c r="E782"/>
      <c r="F782"/>
      <c r="G782"/>
      <c r="H782"/>
      <c r="I782"/>
      <c r="J782"/>
      <c r="K782"/>
      <c r="L782"/>
      <c r="M782"/>
    </row>
    <row r="783" spans="3:13" s="4" customFormat="1" ht="11.25" customHeight="1">
      <c r="C783"/>
      <c r="D783"/>
      <c r="E783"/>
      <c r="F783"/>
      <c r="G783"/>
      <c r="H783"/>
      <c r="I783"/>
      <c r="J783"/>
      <c r="K783"/>
      <c r="L783"/>
      <c r="M783"/>
    </row>
    <row r="784" spans="3:13" s="4" customFormat="1" ht="11.25" customHeight="1">
      <c r="C784"/>
      <c r="D784"/>
      <c r="E784"/>
      <c r="F784"/>
      <c r="G784"/>
      <c r="H784"/>
      <c r="I784"/>
      <c r="J784"/>
      <c r="K784"/>
      <c r="L784"/>
      <c r="M784"/>
    </row>
    <row r="785" spans="3:13" s="4" customFormat="1" ht="11.25" customHeight="1">
      <c r="C785"/>
      <c r="D785"/>
      <c r="E785"/>
      <c r="F785"/>
      <c r="G785"/>
      <c r="H785"/>
      <c r="I785"/>
      <c r="J785"/>
      <c r="K785"/>
      <c r="L785"/>
      <c r="M785"/>
    </row>
    <row r="786" spans="3:13" s="4" customFormat="1" ht="11.25" customHeight="1">
      <c r="C786"/>
      <c r="D786"/>
      <c r="E786"/>
      <c r="F786"/>
      <c r="G786"/>
      <c r="H786"/>
      <c r="I786"/>
      <c r="J786"/>
      <c r="K786"/>
      <c r="L786"/>
      <c r="M786"/>
    </row>
    <row r="787" spans="3:13" s="4" customFormat="1" ht="11.25" customHeight="1">
      <c r="C787"/>
      <c r="D787"/>
      <c r="E787"/>
      <c r="F787"/>
      <c r="G787"/>
      <c r="H787"/>
      <c r="I787"/>
      <c r="J787"/>
      <c r="K787"/>
      <c r="L787"/>
      <c r="M787"/>
    </row>
    <row r="788" spans="3:13" s="4" customFormat="1" ht="11.25" customHeight="1">
      <c r="C788"/>
      <c r="D788"/>
      <c r="E788"/>
      <c r="F788"/>
      <c r="G788"/>
      <c r="H788"/>
      <c r="I788"/>
      <c r="J788"/>
      <c r="K788"/>
      <c r="L788"/>
      <c r="M788"/>
    </row>
    <row r="789" spans="3:13" s="4" customFormat="1" ht="11.25" customHeight="1">
      <c r="C789"/>
      <c r="D789"/>
      <c r="E789"/>
      <c r="F789"/>
      <c r="G789"/>
      <c r="H789"/>
      <c r="I789"/>
      <c r="J789"/>
      <c r="K789"/>
      <c r="L789"/>
      <c r="M789"/>
    </row>
  </sheetData>
  <sheetProtection/>
  <mergeCells count="18">
    <mergeCell ref="A12:B12"/>
    <mergeCell ref="A11:B11"/>
    <mergeCell ref="C11:D11"/>
    <mergeCell ref="A1:L1"/>
    <mergeCell ref="A3:L3"/>
    <mergeCell ref="A6:L6"/>
    <mergeCell ref="A2:L2"/>
    <mergeCell ref="A8:L8"/>
    <mergeCell ref="A46:B46"/>
    <mergeCell ref="A19:B19"/>
    <mergeCell ref="A27:B27"/>
    <mergeCell ref="A30:B30"/>
    <mergeCell ref="A36:B36"/>
    <mergeCell ref="A4:L4"/>
    <mergeCell ref="A5:L5"/>
    <mergeCell ref="A10:L10"/>
    <mergeCell ref="A9:L9"/>
    <mergeCell ref="A7:L7"/>
  </mergeCells>
  <hyperlinks>
    <hyperlink ref="A46:B46" r:id="rId1" display="© Commonwealth of Australia &lt;&lt;yyyy&gt;&gt;"/>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taylle</dc:creator>
  <cp:keywords/>
  <dc:description/>
  <cp:lastModifiedBy>ABS</cp:lastModifiedBy>
  <cp:lastPrinted>2011-09-25T23:56:30Z</cp:lastPrinted>
  <dcterms:created xsi:type="dcterms:W3CDTF">2006-11-10T08:35:30Z</dcterms:created>
  <dcterms:modified xsi:type="dcterms:W3CDTF">2011-10-14T05:29:48Z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